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IAC\WORKINGS\2019\31.03.2019\"/>
    </mc:Choice>
  </mc:AlternateContent>
  <xr:revisionPtr revIDLastSave="41" documentId="8_{BF6C2944-1EF9-4110-A125-C4F2EB34EAC0}" xr6:coauthVersionLast="45" xr6:coauthVersionMax="45" xr10:uidLastSave="{309FB25D-897E-4C53-B4C4-B3CA26D43135}"/>
  <bookViews>
    <workbookView xWindow="-120" yWindow="-120" windowWidth="29040" windowHeight="15840" tabRatio="699" activeTab="1" xr2:uid="{4870BA08-8208-4873-91EB-884CFAB230A9}"/>
  </bookViews>
  <sheets>
    <sheet name="Life Premiums" sheetId="4" r:id="rId1"/>
    <sheet name="Life Premiums incl A&amp;H" sheetId="5" r:id="rId2"/>
    <sheet name="Life Claims " sheetId="6" r:id="rId3"/>
    <sheet name="Life New Business" sheetId="7" r:id="rId4"/>
    <sheet name="NL Premiums" sheetId="1" r:id="rId5"/>
    <sheet name="NL Claim Ratios" sheetId="2" r:id="rId6"/>
    <sheet name="NL Expense Ratios" sheetId="3" r:id="rId7"/>
  </sheets>
  <definedNames>
    <definedName name="_xlnm.Print_Area" localSheetId="2">'Life Claims '!$A$1:$R$54</definedName>
    <definedName name="_xlnm.Print_Area" localSheetId="3">'Life New Business'!$A$1:$R$54</definedName>
    <definedName name="_xlnm.Print_Area" localSheetId="0">'Life Premiums'!$A$1:$M$81</definedName>
    <definedName name="_xlnm.Print_Area" localSheetId="1">'Life Premiums incl A&amp;H'!$A$1:$O$39</definedName>
    <definedName name="_xlnm.Print_Area" localSheetId="5">'NL Claim Ratios'!$A$1:$K$80</definedName>
    <definedName name="_xlnm.Print_Area" localSheetId="6">'NL Expense Ratios'!$A$1:$K$61</definedName>
    <definedName name="_xlnm.Print_Area" localSheetId="4">'NL Premiums'!$A$1:$O$112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5" l="1"/>
  <c r="E32" i="5"/>
  <c r="D32" i="5"/>
  <c r="F31" i="4" l="1"/>
  <c r="P30" i="7" l="1"/>
  <c r="R30" i="7" s="1"/>
  <c r="I27" i="7"/>
  <c r="O27" i="7"/>
  <c r="N27" i="7"/>
  <c r="N33" i="7" s="1"/>
  <c r="K27" i="7"/>
  <c r="J27" i="7"/>
  <c r="J33" i="7" s="1"/>
  <c r="G27" i="7"/>
  <c r="P25" i="7"/>
  <c r="R25" i="7" s="1"/>
  <c r="P24" i="7"/>
  <c r="R24" i="7" s="1"/>
  <c r="M27" i="7"/>
  <c r="P22" i="7"/>
  <c r="R22" i="7" s="1"/>
  <c r="E27" i="7"/>
  <c r="P21" i="7"/>
  <c r="R21" i="7" s="1"/>
  <c r="O33" i="6"/>
  <c r="N33" i="6"/>
  <c r="G33" i="6"/>
  <c r="F33" i="6"/>
  <c r="M33" i="6"/>
  <c r="K33" i="6"/>
  <c r="I33" i="6"/>
  <c r="P31" i="6"/>
  <c r="R31" i="6" s="1"/>
  <c r="E33" i="6"/>
  <c r="P30" i="6"/>
  <c r="R30" i="6" s="1"/>
  <c r="P28" i="6"/>
  <c r="R28" i="6" s="1"/>
  <c r="J33" i="6"/>
  <c r="P25" i="6"/>
  <c r="R25" i="6" s="1"/>
  <c r="P24" i="6"/>
  <c r="R24" i="6" s="1"/>
  <c r="P22" i="6"/>
  <c r="R22" i="6" s="1"/>
  <c r="J33" i="5"/>
  <c r="F33" i="5"/>
  <c r="I32" i="5"/>
  <c r="I34" i="5" s="1"/>
  <c r="H32" i="5"/>
  <c r="H34" i="5" s="1"/>
  <c r="J34" i="5" s="1"/>
  <c r="E34" i="5"/>
  <c r="J31" i="5"/>
  <c r="J30" i="5"/>
  <c r="J29" i="5"/>
  <c r="J28" i="5"/>
  <c r="J27" i="5"/>
  <c r="J26" i="5"/>
  <c r="J25" i="5"/>
  <c r="J24" i="5"/>
  <c r="J23" i="5"/>
  <c r="J22" i="5"/>
  <c r="J21" i="5"/>
  <c r="F73" i="4"/>
  <c r="I72" i="4" s="1"/>
  <c r="E68" i="4"/>
  <c r="I62" i="4"/>
  <c r="I31" i="4"/>
  <c r="I30" i="4"/>
  <c r="E30" i="4"/>
  <c r="F31" i="5" s="1"/>
  <c r="I29" i="4"/>
  <c r="E29" i="4"/>
  <c r="I28" i="4"/>
  <c r="E28" i="4"/>
  <c r="F29" i="5" s="1"/>
  <c r="I27" i="4"/>
  <c r="E27" i="4"/>
  <c r="G27" i="4" s="1"/>
  <c r="I26" i="4"/>
  <c r="I25" i="4"/>
  <c r="E25" i="4"/>
  <c r="I24" i="4"/>
  <c r="I23" i="4"/>
  <c r="I22" i="4"/>
  <c r="E22" i="4"/>
  <c r="F23" i="5" s="1"/>
  <c r="I21" i="4"/>
  <c r="E21" i="4"/>
  <c r="I20" i="4"/>
  <c r="E20" i="4"/>
  <c r="I55" i="3"/>
  <c r="H55" i="3"/>
  <c r="G55" i="3"/>
  <c r="F55" i="3"/>
  <c r="E55" i="3"/>
  <c r="D55" i="3"/>
  <c r="C55" i="3"/>
  <c r="I50" i="3"/>
  <c r="H50" i="3"/>
  <c r="G50" i="3"/>
  <c r="F50" i="3"/>
  <c r="E50" i="3"/>
  <c r="D50" i="3"/>
  <c r="C50" i="3"/>
  <c r="I45" i="3"/>
  <c r="H45" i="3"/>
  <c r="G45" i="3"/>
  <c r="F45" i="3"/>
  <c r="E45" i="3"/>
  <c r="D45" i="3"/>
  <c r="C45" i="3"/>
  <c r="I40" i="3"/>
  <c r="H40" i="3"/>
  <c r="G40" i="3"/>
  <c r="F40" i="3"/>
  <c r="E40" i="3"/>
  <c r="D40" i="3"/>
  <c r="C40" i="3"/>
  <c r="H39" i="3"/>
  <c r="J35" i="3"/>
  <c r="H49" i="3"/>
  <c r="J31" i="3"/>
  <c r="J26" i="3"/>
  <c r="J25" i="3"/>
  <c r="J22" i="3"/>
  <c r="H54" i="3"/>
  <c r="J18" i="3"/>
  <c r="D49" i="3"/>
  <c r="I63" i="2"/>
  <c r="H63" i="2"/>
  <c r="G63" i="2"/>
  <c r="F63" i="2"/>
  <c r="E63" i="2"/>
  <c r="D63" i="2"/>
  <c r="C63" i="2"/>
  <c r="I62" i="2"/>
  <c r="D62" i="2"/>
  <c r="J59" i="2"/>
  <c r="I54" i="3"/>
  <c r="G49" i="3"/>
  <c r="E62" i="2"/>
  <c r="C49" i="3"/>
  <c r="J55" i="2"/>
  <c r="J63" i="2" s="1"/>
  <c r="H62" i="2"/>
  <c r="G62" i="2"/>
  <c r="C62" i="2"/>
  <c r="I27" i="2"/>
  <c r="H27" i="2"/>
  <c r="G27" i="2"/>
  <c r="F27" i="2"/>
  <c r="E27" i="2"/>
  <c r="D27" i="2"/>
  <c r="C27" i="2"/>
  <c r="J23" i="2"/>
  <c r="I44" i="3"/>
  <c r="J22" i="2"/>
  <c r="J19" i="2"/>
  <c r="H26" i="2"/>
  <c r="F26" i="2"/>
  <c r="D26" i="2"/>
  <c r="K104" i="1"/>
  <c r="H101" i="1"/>
  <c r="G101" i="1"/>
  <c r="D101" i="1"/>
  <c r="I100" i="1"/>
  <c r="E100" i="1"/>
  <c r="C100" i="1"/>
  <c r="I99" i="1"/>
  <c r="G98" i="1"/>
  <c r="F97" i="1"/>
  <c r="C97" i="1"/>
  <c r="I96" i="1"/>
  <c r="G96" i="1"/>
  <c r="H95" i="1"/>
  <c r="I93" i="1"/>
  <c r="C93" i="1"/>
  <c r="G92" i="1"/>
  <c r="E91" i="1"/>
  <c r="C91" i="1"/>
  <c r="F90" i="1"/>
  <c r="D90" i="1"/>
  <c r="G88" i="1"/>
  <c r="E88" i="1"/>
  <c r="I86" i="1"/>
  <c r="G86" i="1"/>
  <c r="E85" i="1"/>
  <c r="F84" i="1"/>
  <c r="G83" i="1"/>
  <c r="H82" i="1"/>
  <c r="C82" i="1"/>
  <c r="I81" i="1"/>
  <c r="C79" i="1"/>
  <c r="K49" i="1"/>
  <c r="G48" i="1"/>
  <c r="G51" i="1" s="1"/>
  <c r="I101" i="1"/>
  <c r="F101" i="1"/>
  <c r="E101" i="1"/>
  <c r="H100" i="1"/>
  <c r="G100" i="1"/>
  <c r="F100" i="1"/>
  <c r="D100" i="1"/>
  <c r="H99" i="1"/>
  <c r="G99" i="1"/>
  <c r="F99" i="1"/>
  <c r="E99" i="1"/>
  <c r="D99" i="1"/>
  <c r="C99" i="1"/>
  <c r="I98" i="1"/>
  <c r="H98" i="1"/>
  <c r="F98" i="1"/>
  <c r="E98" i="1"/>
  <c r="D98" i="1"/>
  <c r="I97" i="1"/>
  <c r="H97" i="1"/>
  <c r="G97" i="1"/>
  <c r="E97" i="1"/>
  <c r="D97" i="1"/>
  <c r="H96" i="1"/>
  <c r="F96" i="1"/>
  <c r="E96" i="1"/>
  <c r="D96" i="1"/>
  <c r="I95" i="1"/>
  <c r="G95" i="1"/>
  <c r="F95" i="1"/>
  <c r="E95" i="1"/>
  <c r="D95" i="1"/>
  <c r="H93" i="1"/>
  <c r="G93" i="1"/>
  <c r="F93" i="1"/>
  <c r="E93" i="1"/>
  <c r="D93" i="1"/>
  <c r="I92" i="1"/>
  <c r="H92" i="1"/>
  <c r="F92" i="1"/>
  <c r="E92" i="1"/>
  <c r="D92" i="1"/>
  <c r="C92" i="1"/>
  <c r="I91" i="1"/>
  <c r="H91" i="1"/>
  <c r="G91" i="1"/>
  <c r="F91" i="1"/>
  <c r="D91" i="1"/>
  <c r="I90" i="1"/>
  <c r="H90" i="1"/>
  <c r="G90" i="1"/>
  <c r="E90" i="1"/>
  <c r="H89" i="1"/>
  <c r="G89" i="1"/>
  <c r="F89" i="1"/>
  <c r="E89" i="1"/>
  <c r="D89" i="1"/>
  <c r="C89" i="1"/>
  <c r="I88" i="1"/>
  <c r="H88" i="1"/>
  <c r="F88" i="1"/>
  <c r="D88" i="1"/>
  <c r="C88" i="1"/>
  <c r="H86" i="1"/>
  <c r="F86" i="1"/>
  <c r="E86" i="1"/>
  <c r="D86" i="1"/>
  <c r="C86" i="1"/>
  <c r="I85" i="1"/>
  <c r="H85" i="1"/>
  <c r="G85" i="1"/>
  <c r="F85" i="1"/>
  <c r="D85" i="1"/>
  <c r="J85" i="1" s="1"/>
  <c r="L85" i="1" s="1"/>
  <c r="C85" i="1"/>
  <c r="I84" i="1"/>
  <c r="H84" i="1"/>
  <c r="G84" i="1"/>
  <c r="E84" i="1"/>
  <c r="D84" i="1"/>
  <c r="I83" i="1"/>
  <c r="H83" i="1"/>
  <c r="F83" i="1"/>
  <c r="E83" i="1"/>
  <c r="D83" i="1"/>
  <c r="C83" i="1"/>
  <c r="I82" i="1"/>
  <c r="G82" i="1"/>
  <c r="F82" i="1"/>
  <c r="E82" i="1"/>
  <c r="D82" i="1"/>
  <c r="H81" i="1"/>
  <c r="G81" i="1"/>
  <c r="F81" i="1"/>
  <c r="E81" i="1"/>
  <c r="D81" i="1"/>
  <c r="C81" i="1"/>
  <c r="I80" i="1"/>
  <c r="H80" i="1"/>
  <c r="G80" i="1"/>
  <c r="F80" i="1"/>
  <c r="E80" i="1"/>
  <c r="D80" i="1"/>
  <c r="I79" i="1"/>
  <c r="H48" i="1"/>
  <c r="H51" i="1" s="1"/>
  <c r="G79" i="1"/>
  <c r="F48" i="1"/>
  <c r="F51" i="1" s="1"/>
  <c r="E79" i="1"/>
  <c r="D79" i="1"/>
  <c r="C48" i="1"/>
  <c r="C51" i="1" s="1"/>
  <c r="K28" i="5" l="1"/>
  <c r="I66" i="4"/>
  <c r="I69" i="4"/>
  <c r="I67" i="4"/>
  <c r="I73" i="4"/>
  <c r="I64" i="4"/>
  <c r="I71" i="4"/>
  <c r="K21" i="5"/>
  <c r="K25" i="5"/>
  <c r="K29" i="5"/>
  <c r="I63" i="4"/>
  <c r="I70" i="4"/>
  <c r="J27" i="2"/>
  <c r="I65" i="4"/>
  <c r="I68" i="4"/>
  <c r="K22" i="5"/>
  <c r="K26" i="5"/>
  <c r="K30" i="5"/>
  <c r="J50" i="3"/>
  <c r="J34" i="3"/>
  <c r="G54" i="3"/>
  <c r="D44" i="3"/>
  <c r="J88" i="1"/>
  <c r="L88" i="1" s="1"/>
  <c r="J83" i="1"/>
  <c r="L83" i="1" s="1"/>
  <c r="J92" i="1"/>
  <c r="L92" i="1" s="1"/>
  <c r="G33" i="7"/>
  <c r="K33" i="7"/>
  <c r="O33" i="7"/>
  <c r="E69" i="4"/>
  <c r="G69" i="4" s="1"/>
  <c r="G21" i="4"/>
  <c r="F22" i="5"/>
  <c r="E65" i="4"/>
  <c r="E62" i="4"/>
  <c r="G25" i="4"/>
  <c r="F26" i="5"/>
  <c r="E66" i="4"/>
  <c r="G68" i="4"/>
  <c r="E72" i="4"/>
  <c r="G29" i="4"/>
  <c r="F30" i="5"/>
  <c r="E64" i="4"/>
  <c r="E70" i="4"/>
  <c r="C31" i="4"/>
  <c r="D31" i="4"/>
  <c r="E63" i="4"/>
  <c r="F21" i="5"/>
  <c r="P31" i="7"/>
  <c r="R31" i="7" s="1"/>
  <c r="G20" i="4"/>
  <c r="E23" i="4"/>
  <c r="E31" i="4" s="1"/>
  <c r="E26" i="4"/>
  <c r="G28" i="4"/>
  <c r="E67" i="4"/>
  <c r="K23" i="5"/>
  <c r="K27" i="5"/>
  <c r="K33" i="5"/>
  <c r="H27" i="7"/>
  <c r="L27" i="7"/>
  <c r="L33" i="7" s="1"/>
  <c r="E33" i="7"/>
  <c r="I33" i="7"/>
  <c r="M33" i="7"/>
  <c r="G22" i="4"/>
  <c r="G30" i="4"/>
  <c r="C73" i="4"/>
  <c r="H73" i="4" s="1"/>
  <c r="K24" i="5"/>
  <c r="F28" i="5"/>
  <c r="K31" i="5"/>
  <c r="J32" i="5"/>
  <c r="P21" i="6"/>
  <c r="R21" i="6" s="1"/>
  <c r="P27" i="6"/>
  <c r="R27" i="6" s="1"/>
  <c r="H33" i="6"/>
  <c r="L33" i="6"/>
  <c r="F27" i="7"/>
  <c r="F33" i="7" s="1"/>
  <c r="J89" i="1"/>
  <c r="L89" i="1" s="1"/>
  <c r="D103" i="1"/>
  <c r="D106" i="1" s="1"/>
  <c r="H79" i="1"/>
  <c r="H103" i="1" s="1"/>
  <c r="H106" i="1" s="1"/>
  <c r="J102" i="1"/>
  <c r="J19" i="1"/>
  <c r="J21" i="1"/>
  <c r="L21" i="1" s="1"/>
  <c r="J23" i="1"/>
  <c r="L23" i="1" s="1"/>
  <c r="J25" i="1"/>
  <c r="L25" i="1" s="1"/>
  <c r="J27" i="1"/>
  <c r="L27" i="1" s="1"/>
  <c r="J29" i="1"/>
  <c r="L29" i="1" s="1"/>
  <c r="J31" i="1"/>
  <c r="L31" i="1" s="1"/>
  <c r="J33" i="1"/>
  <c r="L33" i="1" s="1"/>
  <c r="J35" i="1"/>
  <c r="L35" i="1" s="1"/>
  <c r="J37" i="1"/>
  <c r="L37" i="1" s="1"/>
  <c r="J41" i="1"/>
  <c r="L41" i="1" s="1"/>
  <c r="J43" i="1"/>
  <c r="L43" i="1" s="1"/>
  <c r="J45" i="1"/>
  <c r="L45" i="1" s="1"/>
  <c r="J47" i="1"/>
  <c r="L47" i="1" s="1"/>
  <c r="J91" i="1"/>
  <c r="L91" i="1" s="1"/>
  <c r="G103" i="1"/>
  <c r="G106" i="1" s="1"/>
  <c r="C80" i="1"/>
  <c r="J80" i="1" s="1"/>
  <c r="L80" i="1" s="1"/>
  <c r="J20" i="1"/>
  <c r="L20" i="1" s="1"/>
  <c r="J81" i="1"/>
  <c r="L81" i="1" s="1"/>
  <c r="J22" i="1"/>
  <c r="L22" i="1" s="1"/>
  <c r="J24" i="1"/>
  <c r="L24" i="1" s="1"/>
  <c r="J26" i="1"/>
  <c r="L26" i="1" s="1"/>
  <c r="J86" i="1"/>
  <c r="L86" i="1" s="1"/>
  <c r="J28" i="1"/>
  <c r="L28" i="1" s="1"/>
  <c r="J30" i="1"/>
  <c r="L30" i="1" s="1"/>
  <c r="C90" i="1"/>
  <c r="J90" i="1" s="1"/>
  <c r="L90" i="1" s="1"/>
  <c r="J32" i="1"/>
  <c r="L32" i="1" s="1"/>
  <c r="J34" i="1"/>
  <c r="L34" i="1" s="1"/>
  <c r="J36" i="1"/>
  <c r="L36" i="1" s="1"/>
  <c r="C95" i="1"/>
  <c r="J95" i="1" s="1"/>
  <c r="L95" i="1" s="1"/>
  <c r="J39" i="1"/>
  <c r="L39" i="1" s="1"/>
  <c r="C98" i="1"/>
  <c r="J98" i="1" s="1"/>
  <c r="L98" i="1" s="1"/>
  <c r="J42" i="1"/>
  <c r="L42" i="1" s="1"/>
  <c r="J99" i="1"/>
  <c r="L99" i="1" s="1"/>
  <c r="C101" i="1"/>
  <c r="J101" i="1" s="1"/>
  <c r="L101" i="1" s="1"/>
  <c r="J46" i="1"/>
  <c r="L46" i="1" s="1"/>
  <c r="D48" i="1"/>
  <c r="D51" i="1" s="1"/>
  <c r="F79" i="1"/>
  <c r="F103" i="1" s="1"/>
  <c r="F106" i="1" s="1"/>
  <c r="C84" i="1"/>
  <c r="J84" i="1" s="1"/>
  <c r="L84" i="1" s="1"/>
  <c r="J97" i="1"/>
  <c r="L97" i="1" s="1"/>
  <c r="E39" i="3"/>
  <c r="I49" i="3"/>
  <c r="E44" i="3"/>
  <c r="J82" i="1"/>
  <c r="L82" i="1" s="1"/>
  <c r="E103" i="1"/>
  <c r="E106" i="1" s="1"/>
  <c r="I103" i="1"/>
  <c r="I106" i="1" s="1"/>
  <c r="I48" i="1"/>
  <c r="I51" i="1" s="1"/>
  <c r="J87" i="1"/>
  <c r="L87" i="1" s="1"/>
  <c r="J93" i="1"/>
  <c r="L93" i="1" s="1"/>
  <c r="J100" i="1"/>
  <c r="L100" i="1" s="1"/>
  <c r="G39" i="3"/>
  <c r="G44" i="3"/>
  <c r="J18" i="2"/>
  <c r="J26" i="2" s="1"/>
  <c r="J58" i="2"/>
  <c r="F62" i="2"/>
  <c r="F54" i="3"/>
  <c r="J55" i="3"/>
  <c r="J45" i="3"/>
  <c r="E49" i="3"/>
  <c r="D54" i="3"/>
  <c r="J40" i="1"/>
  <c r="L40" i="1" s="1"/>
  <c r="C96" i="1"/>
  <c r="J96" i="1" s="1"/>
  <c r="L96" i="1" s="1"/>
  <c r="G26" i="2"/>
  <c r="J21" i="3"/>
  <c r="D39" i="3"/>
  <c r="I39" i="3"/>
  <c r="H44" i="3"/>
  <c r="E54" i="3"/>
  <c r="C26" i="2"/>
  <c r="J44" i="1"/>
  <c r="L44" i="1" s="1"/>
  <c r="E48" i="1"/>
  <c r="E51" i="1" s="1"/>
  <c r="E26" i="2"/>
  <c r="I26" i="2"/>
  <c r="J54" i="2"/>
  <c r="F49" i="3"/>
  <c r="F39" i="3"/>
  <c r="J17" i="3"/>
  <c r="C54" i="3"/>
  <c r="J40" i="3"/>
  <c r="F44" i="3"/>
  <c r="K32" i="5" l="1"/>
  <c r="K34" i="5" s="1"/>
  <c r="P33" i="6"/>
  <c r="R33" i="6" s="1"/>
  <c r="J62" i="2"/>
  <c r="P27" i="7"/>
  <c r="R27" i="7" s="1"/>
  <c r="E71" i="4"/>
  <c r="G71" i="4" s="1"/>
  <c r="D73" i="4"/>
  <c r="F27" i="5"/>
  <c r="G26" i="4"/>
  <c r="H26" i="4"/>
  <c r="H31" i="4"/>
  <c r="G64" i="4"/>
  <c r="H33" i="7"/>
  <c r="G23" i="4"/>
  <c r="H23" i="4"/>
  <c r="G65" i="4"/>
  <c r="P33" i="7"/>
  <c r="R33" i="7" s="1"/>
  <c r="G66" i="4"/>
  <c r="G62" i="4"/>
  <c r="G67" i="4"/>
  <c r="G63" i="4"/>
  <c r="H24" i="4"/>
  <c r="F25" i="5"/>
  <c r="G24" i="4"/>
  <c r="G70" i="4"/>
  <c r="G72" i="4"/>
  <c r="J54" i="3"/>
  <c r="J49" i="3"/>
  <c r="J30" i="3"/>
  <c r="J39" i="3" s="1"/>
  <c r="C39" i="3"/>
  <c r="C44" i="3"/>
  <c r="C103" i="1"/>
  <c r="C106" i="1" s="1"/>
  <c r="J79" i="1"/>
  <c r="J48" i="1"/>
  <c r="J51" i="1" s="1"/>
  <c r="L19" i="1"/>
  <c r="E73" i="4" l="1"/>
  <c r="H64" i="4" s="1"/>
  <c r="H72" i="4"/>
  <c r="H67" i="4"/>
  <c r="H63" i="4"/>
  <c r="H62" i="4"/>
  <c r="J44" i="3"/>
  <c r="H65" i="4"/>
  <c r="H70" i="4"/>
  <c r="H66" i="4"/>
  <c r="F24" i="5"/>
  <c r="C75" i="4"/>
  <c r="G73" i="4"/>
  <c r="H69" i="4"/>
  <c r="H68" i="4"/>
  <c r="H71" i="4"/>
  <c r="C33" i="4"/>
  <c r="G31" i="4"/>
  <c r="H20" i="4"/>
  <c r="H25" i="4"/>
  <c r="H28" i="4"/>
  <c r="H29" i="4"/>
  <c r="H27" i="4"/>
  <c r="H21" i="4"/>
  <c r="H22" i="4"/>
  <c r="H30" i="4"/>
  <c r="J103" i="1"/>
  <c r="J106" i="1" s="1"/>
  <c r="L79" i="1"/>
  <c r="D34" i="5" l="1"/>
  <c r="F34" i="5" s="1"/>
  <c r="G31" i="5" l="1"/>
  <c r="G29" i="5"/>
  <c r="G33" i="5"/>
  <c r="G23" i="5"/>
  <c r="G30" i="5"/>
  <c r="G26" i="5"/>
  <c r="G21" i="5"/>
  <c r="G22" i="5"/>
  <c r="G28" i="5"/>
  <c r="G25" i="5"/>
  <c r="G27" i="5"/>
  <c r="G24" i="5"/>
  <c r="G32" i="5" l="1"/>
  <c r="G34" i="5" s="1"/>
</calcChain>
</file>

<file path=xl/sharedStrings.xml><?xml version="1.0" encoding="utf-8"?>
<sst xmlns="http://schemas.openxmlformats.org/spreadsheetml/2006/main" count="476" uniqueCount="159">
  <si>
    <r>
      <t xml:space="preserve">FINANCIAL PERIOD (ΟΙΚΟΝΟΜΙΚΗ ΠΕΡΙΟΔΟΣ) </t>
    </r>
    <r>
      <rPr>
        <sz val="9"/>
        <rFont val="Calibri"/>
        <family val="2"/>
        <charset val="161"/>
      </rPr>
      <t>: 01/01/19 - 31/03/19</t>
    </r>
  </si>
  <si>
    <t>CURRENCY (ΝΟΜΙΣΜΑ) :  EURO (ΕΥΡΩ)</t>
  </si>
  <si>
    <t>TOTAL GROSS WRITTEN PREMIUMS - NON LIFE</t>
  </si>
  <si>
    <t>(preliminary results, non audited)</t>
  </si>
  <si>
    <t>Total gross written premiums before deduction of reinsurance, excluding policy fees and allocations from Cyprus Hire Risk Pool &amp; OSEDA.</t>
  </si>
  <si>
    <t>Including A&amp;H premiums by Life Companies</t>
  </si>
  <si>
    <r>
      <t xml:space="preserve">ΣΥΝΟΛΟ ΜΙΚΤΩΝ ΕΓΓΕΓΡΑΜΜΕΝΩΝ ΑΣΦΑΛΙΣΤΡΩΝ – ΓΕΝΙΚΟΥ ΚΛΑΔΟΥ      </t>
    </r>
    <r>
      <rPr>
        <b/>
        <i/>
        <sz val="11"/>
        <color indexed="8"/>
        <rFont val="Calibri"/>
        <family val="2"/>
        <charset val="161"/>
      </rPr>
      <t>(προκαταρκτικά αποτελέσματα μη ελεγμένα)</t>
    </r>
  </si>
  <si>
    <t>Σύνολο μικτών εγγεγραμμένων ασφαλίστρων πριν την αφαίρεση της αντασφάλισης, εξαιρουμένων των δικαιωμάτων συμβολαίων και της κατανομής ασφαλίστρων από την Κοινοπραξία και τον ΟΣΕΔΑ.</t>
  </si>
  <si>
    <t>Συμπεριλαμβανομένων ασφαλίστρων Ατυχημάτων και Υγείας από Εταιρείες Ζωής</t>
  </si>
  <si>
    <t>1st Quarter             2019</t>
  </si>
  <si>
    <t>1st Quarter             2018</t>
  </si>
  <si>
    <t>% Change</t>
  </si>
  <si>
    <t>A&amp;H</t>
  </si>
  <si>
    <t>MOTOR</t>
  </si>
  <si>
    <t>MAT</t>
  </si>
  <si>
    <t>FIRE</t>
  </si>
  <si>
    <t>LIABILITY</t>
  </si>
  <si>
    <t>CREDIT</t>
  </si>
  <si>
    <t>MISC</t>
  </si>
  <si>
    <t>Allianz Hellas</t>
  </si>
  <si>
    <t>Altius</t>
  </si>
  <si>
    <t>AIG</t>
  </si>
  <si>
    <t>Atlantic</t>
  </si>
  <si>
    <t>Commercial General Insurance</t>
  </si>
  <si>
    <t>Cosmos</t>
  </si>
  <si>
    <t>Ethniki General Insurance</t>
  </si>
  <si>
    <t>Eurolife</t>
  </si>
  <si>
    <t>Eurosure</t>
  </si>
  <si>
    <t>Gan Direct</t>
  </si>
  <si>
    <t xml:space="preserve">General Insurance of Cyprus </t>
  </si>
  <si>
    <t>Hellenic Alico</t>
  </si>
  <si>
    <t>Hydra</t>
  </si>
  <si>
    <t>Kentriki</t>
  </si>
  <si>
    <t>CNP Asfalistiki</t>
  </si>
  <si>
    <t>CNP Cyprialife</t>
  </si>
  <si>
    <t>Lumen</t>
  </si>
  <si>
    <t>Metlife</t>
  </si>
  <si>
    <t>Minerva</t>
  </si>
  <si>
    <t>Olympic</t>
  </si>
  <si>
    <t>n.a</t>
  </si>
  <si>
    <t>Pancyprian</t>
  </si>
  <si>
    <t>Prime</t>
  </si>
  <si>
    <t>Progressive</t>
  </si>
  <si>
    <t>Royal Crown</t>
  </si>
  <si>
    <t>Trust</t>
  </si>
  <si>
    <t>Universal Life</t>
  </si>
  <si>
    <t>Ydrogios</t>
  </si>
  <si>
    <t xml:space="preserve">Interamerican Hellenic Insurance </t>
  </si>
  <si>
    <t>American Hellenic Hull</t>
  </si>
  <si>
    <t>TOTAL 1st Quarter 2019</t>
  </si>
  <si>
    <t>TOTAL 1st Quarter 2018</t>
  </si>
  <si>
    <t>% Change 1st Quarter 2018-19</t>
  </si>
  <si>
    <t>% Change 1st Quarter 2017-18</t>
  </si>
  <si>
    <t>Notes:</t>
  </si>
  <si>
    <t>* Data for preparing these results are based on records of companies representing 98% marketshare of the non-life market.</t>
  </si>
  <si>
    <t>Excluding A&amp;H premiums by Life Companies</t>
  </si>
  <si>
    <t>Μη συμπεριλαμβανομένων ασφαλίστρων Ατυχημάτων και Υγείας από Εταιρείες Ζωής</t>
  </si>
  <si>
    <t>TOTAL</t>
  </si>
  <si>
    <t>Interamerican</t>
  </si>
  <si>
    <t>GROSS CLAIMS RATIO- NON LIFE</t>
  </si>
  <si>
    <t>Gross claims incurred / Gross premiums earned</t>
  </si>
  <si>
    <r>
      <t xml:space="preserve">ΜΙΚΤΟΣ ΔΕΙΚΤΗΣ ΖΗΜΙΩΝ – ΓΕΝΙΚΟΥ ΚΛΑΔΟΥ   </t>
    </r>
    <r>
      <rPr>
        <b/>
        <i/>
        <sz val="11"/>
        <color indexed="8"/>
        <rFont val="Calibri"/>
        <family val="2"/>
        <charset val="161"/>
      </rPr>
      <t>(προκαταρκτικά αποτελέσματα μη ελεγμένα)</t>
    </r>
  </si>
  <si>
    <t>Μεικτές ζημιές που έχουν επισυμβεί / Μεικτά Δεδουλευμένα Ασφάλιστρα</t>
  </si>
  <si>
    <t>GROSS CLAIMS INCURED</t>
  </si>
  <si>
    <t>1st Quarter 2019</t>
  </si>
  <si>
    <t>1st Quarter 2018</t>
  </si>
  <si>
    <t>GROSS PREMIUMS EARNED</t>
  </si>
  <si>
    <t xml:space="preserve">GROSS CLAIMS RATIO </t>
  </si>
  <si>
    <t>NET CLAIMS RATIO- NON LIFE</t>
  </si>
  <si>
    <t>Net claims incurred / Net premiums earned</t>
  </si>
  <si>
    <r>
      <t xml:space="preserve">ΚΑΘΑΡΟΣ ΔΕΙΚΤΗΣ ΖΗΜΙΩΝ – ΓΕΝΙΚΟΥ ΚΛΑΔΟΥ </t>
    </r>
    <r>
      <rPr>
        <b/>
        <i/>
        <sz val="11"/>
        <color indexed="8"/>
        <rFont val="Calibri"/>
        <family val="2"/>
        <charset val="161"/>
      </rPr>
      <t>(προκαταρκτικά αποτελέσματα μη ελεγμένα)</t>
    </r>
  </si>
  <si>
    <t>Καθαρές ζημιές που έχουν επισυμβεί / Καθαρά Δεδουλευμένα Ασφάλιστρα</t>
  </si>
  <si>
    <t>NET CLAIMS INCURED</t>
  </si>
  <si>
    <t>NET PREMIUMS EARNED</t>
  </si>
  <si>
    <t xml:space="preserve">NET CLAIMS RATIO </t>
  </si>
  <si>
    <t>Note</t>
  </si>
  <si>
    <t>EXPENSES, COMMISSIONS PAID &amp; COMMISIONS RECEIVED</t>
  </si>
  <si>
    <r>
      <t xml:space="preserve">ΕΞΟΔΑ, ΠΡΟΜΗΘΕΙΕΣ ΕΙΣΠΡΑΚΤΕΕΣ &amp; ΠΡΟΜΗΘΕΙΕΣ ΠΛΗΡΩΤΕΕΣ </t>
    </r>
    <r>
      <rPr>
        <b/>
        <i/>
        <sz val="11"/>
        <color indexed="8"/>
        <rFont val="Calibri"/>
        <family val="2"/>
        <charset val="161"/>
      </rPr>
      <t xml:space="preserve">  (προκαταρκτικά αποτελέσματα μη ελεγμένα)</t>
    </r>
  </si>
  <si>
    <t>Maintainance/Renewal Expenses</t>
  </si>
  <si>
    <t>Commissions &amp; other Acq. expenses</t>
  </si>
  <si>
    <t>Reins. Commissions &amp; Profit Commissions</t>
  </si>
  <si>
    <t xml:space="preserve">GROSS Expense Ratio </t>
  </si>
  <si>
    <t>Maintenance &amp; Renewal Expenses / Gross Earned Premiums</t>
  </si>
  <si>
    <t xml:space="preserve">GROSS Acquisition Cost Ratio </t>
  </si>
  <si>
    <t>Commissions &amp; other Acq. Expenses  / Gross Earned Premiums</t>
  </si>
  <si>
    <t xml:space="preserve">NET Expense Ratio </t>
  </si>
  <si>
    <t>Maintenance &amp; Renewal Expenses / Net Earned Premiums</t>
  </si>
  <si>
    <t xml:space="preserve">NET Acquisition Cost Ratio </t>
  </si>
  <si>
    <t>(Commissions &amp; other Acq. expenses - Reins. Commissions &amp; Profit Commissions)  / Net Earned Premiums</t>
  </si>
  <si>
    <t xml:space="preserve">TOTAL GROSS  PREMIUMS - LIFE </t>
  </si>
  <si>
    <t xml:space="preserve">Total gross  premiums before deduction of reinsurance (including policy Fees) </t>
  </si>
  <si>
    <r>
      <t xml:space="preserve">ΣΥΝΟΛΟ ΜΙΚΤΩΝ  ΑΣΦΑΛΙΣΤΡΩΝ – ΚΛΑΔΟΥ ΖΩΗΣ      </t>
    </r>
    <r>
      <rPr>
        <b/>
        <i/>
        <sz val="14"/>
        <rFont val="Calibri"/>
        <family val="2"/>
        <charset val="161"/>
      </rPr>
      <t>(προκαταρκτικά αποτελέσματα μη ελεγμένα)</t>
    </r>
  </si>
  <si>
    <t>Σύνολο μικτών  ασφαλίστρων πριν την αφαίρεση της αντασφάλισης συμπεριλαμβανομένων των δικαιωμάτων συμβολαίων.</t>
  </si>
  <si>
    <t>Life policies</t>
  </si>
  <si>
    <t>Group Pension Plans</t>
  </si>
  <si>
    <t>TOTAL       1st Quarter 2019</t>
  </si>
  <si>
    <t>TOTAL       1st Quarter 2018</t>
  </si>
  <si>
    <t>Market share 1st Quarter 2019</t>
  </si>
  <si>
    <t>Market share 1st Quarter 2018</t>
  </si>
  <si>
    <t>ALLIANZ HELLAS</t>
  </si>
  <si>
    <t>ALTIUS INSURANCE</t>
  </si>
  <si>
    <t>ETHNIKI INSURANCE</t>
  </si>
  <si>
    <t>EUROLIFE</t>
  </si>
  <si>
    <t>HELLENIC ALICO</t>
  </si>
  <si>
    <t>CNP CYPRIALIFE</t>
  </si>
  <si>
    <t>METLIFE</t>
  </si>
  <si>
    <t>MINERVA</t>
  </si>
  <si>
    <t>PRIME INSURANCE</t>
  </si>
  <si>
    <t>UNIVERSAL LIFE</t>
  </si>
  <si>
    <t>ANCORIA</t>
  </si>
  <si>
    <t xml:space="preserve">TOTAL </t>
  </si>
  <si>
    <t>% Change 1st Quarter 2018 - 2019</t>
  </si>
  <si>
    <t>% Change 1st Quarter 2017 - 2018</t>
  </si>
  <si>
    <t>ΣΥΝΟΛΟ ΜΙΚΤΩΝ  ΑΣΦΑΛΙΣΤΡΩΝ – ΚΛΑΔΟΥ ΖΩΗΣ      (προκαταρκτικά αποτελέσματα μη ελεγμένα)</t>
  </si>
  <si>
    <t xml:space="preserve">TOTAL GROSS PREMIUMS - LIFE </t>
  </si>
  <si>
    <t xml:space="preserve">ΣΥΝΟΛΟ ΜΙΚΤΩΝ  ΑΣΦΑΛΙΣΤΡΩΝ – ΚΛΑΔΟΥ ΖΩΗΣ </t>
  </si>
  <si>
    <t xml:space="preserve">TOTAL GROSS  PREMIUMS BY LIFE  COMPANIES </t>
  </si>
  <si>
    <t>Life and P.A. &amp; Health</t>
  </si>
  <si>
    <t>NO.</t>
  </si>
  <si>
    <t>LIFE  COMPANIES</t>
  </si>
  <si>
    <t>LIFE</t>
  </si>
  <si>
    <t>market share        %</t>
  </si>
  <si>
    <t>€ 000s</t>
  </si>
  <si>
    <t>ALLIANZ</t>
  </si>
  <si>
    <t>ETHNIKI INS.</t>
  </si>
  <si>
    <t>HELLENIC ALICO LIFE</t>
  </si>
  <si>
    <t xml:space="preserve">METLIFE </t>
  </si>
  <si>
    <t>MINERVA INSURANCE</t>
  </si>
  <si>
    <t>PRIME</t>
  </si>
  <si>
    <t>Total Life Companies</t>
  </si>
  <si>
    <t>Total Non-life Companies</t>
  </si>
  <si>
    <t>-</t>
  </si>
  <si>
    <t>TOTAL PREMIUMS</t>
  </si>
  <si>
    <r>
      <rPr>
        <b/>
        <i/>
        <sz val="14"/>
        <rFont val="Calibri"/>
        <family val="2"/>
        <charset val="161"/>
      </rPr>
      <t xml:space="preserve">GROSS CLAIMS INCURRED ANALYSIS BY TYPE OF CLAIM - LIFE BUSINESS </t>
    </r>
    <r>
      <rPr>
        <i/>
        <sz val="14"/>
        <rFont val="Calibri"/>
        <family val="2"/>
        <charset val="161"/>
      </rPr>
      <t>(preliminary results, non audited)</t>
    </r>
  </si>
  <si>
    <r>
      <t xml:space="preserve">ΜΕΙΚΤΕΣ ΠΡΑΓΜΑΤΟΠΟΙΗΘΕΙΣΕΣ ΑΠΑΙΤΗΣΕΙΣ ΚΛΑΔΟΥ ΖΩΗΣ ΑΝΑ ΤΥΠΟ ΑΠΑΙΤΗΣΗΣ  </t>
    </r>
    <r>
      <rPr>
        <i/>
        <sz val="14"/>
        <rFont val="Calibri"/>
        <family val="2"/>
        <charset val="161"/>
      </rPr>
      <t>(προκαταρκτικά αποτελέσματα, μη ελεγμένα)</t>
    </r>
  </si>
  <si>
    <t>Allianz</t>
  </si>
  <si>
    <t>Ethniki</t>
  </si>
  <si>
    <t>Cyprialife</t>
  </si>
  <si>
    <t>Ancoria</t>
  </si>
  <si>
    <t>Gross Claims Incurred</t>
  </si>
  <si>
    <t>Regular premium policies:</t>
  </si>
  <si>
    <t xml:space="preserve">      1) Death Claims</t>
  </si>
  <si>
    <t xml:space="preserve">           A) Number of claims</t>
  </si>
  <si>
    <t xml:space="preserve">           B) Amount payable</t>
  </si>
  <si>
    <t xml:space="preserve">      2) Maturitites</t>
  </si>
  <si>
    <t xml:space="preserve">      3) Surrenders</t>
  </si>
  <si>
    <t xml:space="preserve">      4) Other insured events</t>
  </si>
  <si>
    <t>Total Amount Payable:</t>
  </si>
  <si>
    <t>ANALYSIS OF NEW BUSINESS -INDIVIDUAL POLICIES</t>
  </si>
  <si>
    <r>
      <rPr>
        <b/>
        <i/>
        <sz val="16"/>
        <rFont val="Calibri"/>
        <family val="2"/>
        <charset val="161"/>
      </rPr>
      <t xml:space="preserve">ΑΝΑΛΥΣΗ ΝΕΩΝ ΕΡΓΑΣΙΩΝ – ΑΤΟΜΙΚΑ ΣΥΜΒΟΛΑΙΑ  </t>
    </r>
    <r>
      <rPr>
        <b/>
        <i/>
        <sz val="11"/>
        <rFont val="Calibri"/>
        <family val="2"/>
        <charset val="161"/>
      </rPr>
      <t>(προκαταρκτικά αποτελέσματα μη ελεγμένα)</t>
    </r>
  </si>
  <si>
    <r>
      <t>NEW BUSINESS (INDIVIDUAL):</t>
    </r>
    <r>
      <rPr>
        <sz val="9"/>
        <rFont val="Calibri"/>
        <family val="2"/>
        <charset val="161"/>
      </rPr>
      <t xml:space="preserve"> </t>
    </r>
  </si>
  <si>
    <t xml:space="preserve">      1) Unit-linked contracts</t>
  </si>
  <si>
    <t xml:space="preserve">           A) Number of contracts</t>
  </si>
  <si>
    <t xml:space="preserve">           B) Annual gross written premiums </t>
  </si>
  <si>
    <t xml:space="preserve">      2) Other life contracts</t>
  </si>
  <si>
    <t>TOTAL NEW BUSINESS PREMIUMS</t>
  </si>
  <si>
    <t>Single premium policies:</t>
  </si>
  <si>
    <t>A) Number of contracts</t>
  </si>
  <si>
    <r>
      <t xml:space="preserve">B) Single premiums </t>
    </r>
    <r>
      <rPr>
        <b/>
        <sz val="8"/>
        <rFont val="Calibri"/>
        <family val="2"/>
        <charset val="161"/>
      </rPr>
      <t>(incl. additional lump sum premiums on existing policies)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</si>
</sst>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7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</font>
    <font>
      <b/>
      <sz val="16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9"/>
      <name val="Calibri"/>
      <family val="2"/>
      <scheme val="minor"/>
    </font>
    <font>
      <b/>
      <sz val="10"/>
      <color indexed="12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b/>
      <i/>
      <sz val="10"/>
      <color indexed="8"/>
      <name val="Calibri"/>
      <family val="2"/>
      <charset val="161"/>
    </font>
    <font>
      <b/>
      <i/>
      <sz val="10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4"/>
      <name val="Calibri"/>
      <family val="2"/>
      <charset val="161"/>
    </font>
    <font>
      <sz val="14"/>
      <name val="Calibri"/>
      <family val="2"/>
      <charset val="161"/>
    </font>
    <font>
      <b/>
      <i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indexed="12"/>
      <name val="Calibri"/>
      <family val="2"/>
      <charset val="161"/>
    </font>
    <font>
      <b/>
      <i/>
      <sz val="10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i/>
      <u/>
      <sz val="10"/>
      <color indexed="8"/>
      <name val="Calibri"/>
      <family val="2"/>
      <charset val="161"/>
    </font>
    <font>
      <i/>
      <sz val="8"/>
      <name val="Calibri"/>
      <family val="2"/>
      <charset val="161"/>
    </font>
    <font>
      <b/>
      <i/>
      <sz val="9"/>
      <name val="Calibri"/>
      <family val="2"/>
      <charset val="161"/>
    </font>
    <font>
      <b/>
      <i/>
      <sz val="9"/>
      <color indexed="8"/>
      <name val="Calibri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i/>
      <sz val="9"/>
      <color rgb="FFFF0000"/>
      <name val="Calibri"/>
      <family val="2"/>
      <charset val="161"/>
    </font>
    <font>
      <i/>
      <sz val="8"/>
      <name val="Arial"/>
      <family val="2"/>
      <charset val="161"/>
    </font>
    <font>
      <b/>
      <i/>
      <sz val="9"/>
      <name val="Arial"/>
      <family val="2"/>
      <charset val="161"/>
    </font>
    <font>
      <i/>
      <sz val="11"/>
      <color indexed="8"/>
      <name val="Calibri"/>
      <family val="2"/>
      <charset val="161"/>
    </font>
    <font>
      <sz val="10"/>
      <name val="Arial"/>
      <family val="2"/>
    </font>
    <font>
      <b/>
      <i/>
      <sz val="14"/>
      <name val="Calibri"/>
      <family val="2"/>
      <charset val="161"/>
    </font>
    <font>
      <b/>
      <sz val="10"/>
      <name val="Calibri"/>
      <family val="2"/>
      <scheme val="minor"/>
    </font>
    <font>
      <b/>
      <sz val="12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1"/>
      <color indexed="16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16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i/>
      <sz val="16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b/>
      <i/>
      <sz val="14"/>
      <color indexed="8"/>
      <name val="Calibri"/>
      <family val="2"/>
      <charset val="161"/>
      <scheme val="minor"/>
    </font>
    <font>
      <i/>
      <sz val="14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b/>
      <sz val="8.5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i/>
      <sz val="16"/>
      <name val="Calibri"/>
      <family val="2"/>
      <charset val="161"/>
    </font>
    <font>
      <b/>
      <i/>
      <sz val="20"/>
      <name val="Calibri"/>
      <family val="2"/>
      <charset val="161"/>
      <scheme val="minor"/>
    </font>
    <font>
      <i/>
      <sz val="13"/>
      <name val="Calibri"/>
      <family val="2"/>
      <charset val="161"/>
      <scheme val="minor"/>
    </font>
    <font>
      <b/>
      <sz val="8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6">
    <xf numFmtId="0" fontId="0" fillId="0" borderId="0" xfId="0"/>
    <xf numFmtId="0" fontId="2" fillId="2" borderId="0" xfId="3" applyFont="1" applyFill="1" applyAlignment="1">
      <alignment vertical="center"/>
    </xf>
    <xf numFmtId="0" fontId="4" fillId="2" borderId="0" xfId="3" applyFont="1" applyFill="1"/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0" fontId="5" fillId="2" borderId="0" xfId="3" applyFont="1" applyFill="1" applyAlignment="1">
      <alignment horizontal="left" vertical="center"/>
    </xf>
    <xf numFmtId="0" fontId="10" fillId="2" borderId="0" xfId="3" applyFont="1" applyFill="1"/>
    <xf numFmtId="0" fontId="11" fillId="2" borderId="0" xfId="3" applyFont="1" applyFill="1"/>
    <xf numFmtId="0" fontId="12" fillId="0" borderId="0" xfId="3" applyFont="1"/>
    <xf numFmtId="0" fontId="2" fillId="3" borderId="0" xfId="3" applyFont="1" applyFill="1" applyAlignment="1">
      <alignment vertical="center"/>
    </xf>
    <xf numFmtId="0" fontId="4" fillId="3" borderId="0" xfId="3" applyFont="1" applyFill="1"/>
    <xf numFmtId="0" fontId="5" fillId="3" borderId="0" xfId="3" applyFont="1" applyFill="1"/>
    <xf numFmtId="0" fontId="4" fillId="2" borderId="1" xfId="3" applyFont="1" applyFill="1" applyBorder="1"/>
    <xf numFmtId="0" fontId="4" fillId="2" borderId="2" xfId="3" applyFont="1" applyFill="1" applyBorder="1"/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164" fontId="4" fillId="2" borderId="0" xfId="1" applyNumberFormat="1" applyFont="1" applyFill="1"/>
    <xf numFmtId="0" fontId="5" fillId="4" borderId="5" xfId="3" applyFont="1" applyFill="1" applyBorder="1" applyAlignment="1">
      <alignment horizontal="left" vertical="center"/>
    </xf>
    <xf numFmtId="3" fontId="5" fillId="4" borderId="5" xfId="3" applyNumberFormat="1" applyFont="1" applyFill="1" applyBorder="1" applyAlignment="1">
      <alignment horizontal="center" wrapText="1"/>
    </xf>
    <xf numFmtId="3" fontId="5" fillId="4" borderId="5" xfId="3" applyNumberFormat="1" applyFont="1" applyFill="1" applyBorder="1" applyAlignment="1">
      <alignment horizontal="center"/>
    </xf>
    <xf numFmtId="0" fontId="5" fillId="4" borderId="5" xfId="3" applyFont="1" applyFill="1" applyBorder="1" applyAlignment="1">
      <alignment vertical="center" wrapText="1"/>
    </xf>
    <xf numFmtId="3" fontId="13" fillId="4" borderId="5" xfId="3" applyNumberFormat="1" applyFont="1" applyFill="1" applyBorder="1" applyAlignment="1">
      <alignment horizontal="right" wrapText="1"/>
    </xf>
    <xf numFmtId="3" fontId="13" fillId="4" borderId="5" xfId="3" applyNumberFormat="1" applyFont="1" applyFill="1" applyBorder="1" applyAlignment="1">
      <alignment horizontal="right"/>
    </xf>
    <xf numFmtId="3" fontId="5" fillId="4" borderId="5" xfId="3" applyNumberFormat="1" applyFont="1" applyFill="1" applyBorder="1" applyAlignment="1">
      <alignment horizontal="right"/>
    </xf>
    <xf numFmtId="10" fontId="5" fillId="4" borderId="5" xfId="4" applyNumberFormat="1" applyFont="1" applyFill="1" applyBorder="1" applyAlignment="1">
      <alignment horizontal="right" wrapText="1"/>
    </xf>
    <xf numFmtId="3" fontId="5" fillId="4" borderId="5" xfId="3" applyNumberFormat="1" applyFont="1" applyFill="1" applyBorder="1" applyAlignment="1">
      <alignment horizontal="right" wrapText="1"/>
    </xf>
    <xf numFmtId="0" fontId="5" fillId="4" borderId="5" xfId="5" applyFont="1" applyFill="1" applyBorder="1" applyAlignment="1">
      <alignment vertical="center" wrapText="1"/>
    </xf>
    <xf numFmtId="0" fontId="4" fillId="4" borderId="0" xfId="3" applyFont="1" applyFill="1"/>
    <xf numFmtId="164" fontId="4" fillId="4" borderId="0" xfId="1" applyNumberFormat="1" applyFont="1" applyFill="1"/>
    <xf numFmtId="3" fontId="15" fillId="4" borderId="5" xfId="3" applyNumberFormat="1" applyFont="1" applyFill="1" applyBorder="1" applyAlignment="1">
      <alignment horizontal="right" wrapText="1"/>
    </xf>
    <xf numFmtId="0" fontId="5" fillId="5" borderId="5" xfId="3" applyFont="1" applyFill="1" applyBorder="1" applyAlignment="1">
      <alignment vertical="center" wrapText="1"/>
    </xf>
    <xf numFmtId="3" fontId="5" fillId="5" borderId="5" xfId="3" applyNumberFormat="1" applyFont="1" applyFill="1" applyBorder="1" applyAlignment="1">
      <alignment horizontal="right" wrapText="1"/>
    </xf>
    <xf numFmtId="10" fontId="5" fillId="5" borderId="5" xfId="4" applyNumberFormat="1" applyFont="1" applyFill="1" applyBorder="1" applyAlignment="1">
      <alignment horizontal="right" wrapText="1"/>
    </xf>
    <xf numFmtId="3" fontId="4" fillId="2" borderId="0" xfId="3" applyNumberFormat="1" applyFont="1" applyFill="1"/>
    <xf numFmtId="3" fontId="5" fillId="6" borderId="5" xfId="3" applyNumberFormat="1" applyFont="1" applyFill="1" applyBorder="1" applyAlignment="1">
      <alignment horizontal="right" wrapText="1"/>
    </xf>
    <xf numFmtId="0" fontId="5" fillId="2" borderId="0" xfId="3" applyFont="1" applyFill="1" applyAlignment="1">
      <alignment vertical="center" wrapText="1"/>
    </xf>
    <xf numFmtId="10" fontId="5" fillId="2" borderId="0" xfId="4" applyNumberFormat="1" applyFont="1" applyFill="1" applyAlignment="1">
      <alignment horizontal="right" wrapText="1"/>
    </xf>
    <xf numFmtId="3" fontId="5" fillId="2" borderId="0" xfId="3" applyNumberFormat="1" applyFont="1" applyFill="1" applyAlignment="1">
      <alignment horizontal="right" wrapText="1"/>
    </xf>
    <xf numFmtId="0" fontId="12" fillId="2" borderId="5" xfId="3" applyFont="1" applyFill="1" applyBorder="1"/>
    <xf numFmtId="165" fontId="16" fillId="2" borderId="5" xfId="4" applyNumberFormat="1" applyFont="1" applyFill="1" applyBorder="1" applyAlignment="1">
      <alignment horizontal="right" wrapText="1"/>
    </xf>
    <xf numFmtId="3" fontId="16" fillId="2" borderId="5" xfId="3" applyNumberFormat="1" applyFont="1" applyFill="1" applyBorder="1" applyAlignment="1">
      <alignment horizontal="right" wrapText="1"/>
    </xf>
    <xf numFmtId="10" fontId="16" fillId="2" borderId="5" xfId="4" applyNumberFormat="1" applyFont="1" applyFill="1" applyBorder="1" applyAlignment="1">
      <alignment horizontal="right" wrapText="1"/>
    </xf>
    <xf numFmtId="10" fontId="7" fillId="2" borderId="0" xfId="4" applyNumberFormat="1" applyFont="1" applyFill="1" applyAlignment="1">
      <alignment horizontal="right" wrapText="1"/>
    </xf>
    <xf numFmtId="10" fontId="5" fillId="2" borderId="0" xfId="4" applyNumberFormat="1" applyFont="1" applyFill="1" applyAlignment="1">
      <alignment horizontal="right"/>
    </xf>
    <xf numFmtId="0" fontId="17" fillId="2" borderId="0" xfId="3" applyFont="1" applyFill="1"/>
    <xf numFmtId="43" fontId="5" fillId="2" borderId="0" xfId="1" applyFont="1" applyFill="1" applyAlignment="1">
      <alignment horizontal="right" wrapText="1"/>
    </xf>
    <xf numFmtId="10" fontId="5" fillId="2" borderId="0" xfId="4" applyNumberFormat="1" applyFont="1" applyFill="1"/>
    <xf numFmtId="165" fontId="18" fillId="2" borderId="0" xfId="3" applyNumberFormat="1" applyFont="1" applyFill="1"/>
    <xf numFmtId="0" fontId="19" fillId="2" borderId="0" xfId="3" applyFont="1" applyFill="1"/>
    <xf numFmtId="0" fontId="20" fillId="2" borderId="0" xfId="6" applyFont="1" applyFill="1"/>
    <xf numFmtId="0" fontId="21" fillId="2" borderId="0" xfId="3" applyFont="1" applyFill="1"/>
    <xf numFmtId="0" fontId="22" fillId="2" borderId="0" xfId="3" applyFont="1" applyFill="1"/>
    <xf numFmtId="0" fontId="23" fillId="2" borderId="0" xfId="3" applyFont="1" applyFill="1"/>
    <xf numFmtId="0" fontId="24" fillId="2" borderId="0" xfId="3" applyFont="1" applyFill="1"/>
    <xf numFmtId="0" fontId="2" fillId="4" borderId="0" xfId="3" applyFont="1" applyFill="1" applyAlignment="1">
      <alignment vertical="center"/>
    </xf>
    <xf numFmtId="0" fontId="5" fillId="4" borderId="0" xfId="3" applyFont="1" applyFill="1"/>
    <xf numFmtId="0" fontId="4" fillId="2" borderId="3" xfId="3" applyFont="1" applyFill="1" applyBorder="1"/>
    <xf numFmtId="0" fontId="5" fillId="2" borderId="6" xfId="3" applyFont="1" applyFill="1" applyBorder="1" applyAlignment="1">
      <alignment horizontal="left" vertical="center"/>
    </xf>
    <xf numFmtId="3" fontId="5" fillId="2" borderId="6" xfId="3" applyNumberFormat="1" applyFont="1" applyFill="1" applyBorder="1" applyAlignment="1">
      <alignment horizontal="center" wrapText="1"/>
    </xf>
    <xf numFmtId="3" fontId="5" fillId="2" borderId="5" xfId="3" applyNumberFormat="1" applyFont="1" applyFill="1" applyBorder="1" applyAlignment="1">
      <alignment horizontal="center" wrapText="1"/>
    </xf>
    <xf numFmtId="3" fontId="2" fillId="4" borderId="5" xfId="4" applyNumberFormat="1" applyFont="1" applyFill="1" applyBorder="1" applyAlignment="1">
      <alignment horizontal="right" wrapText="1"/>
    </xf>
    <xf numFmtId="3" fontId="5" fillId="4" borderId="0" xfId="3" applyNumberFormat="1" applyFont="1" applyFill="1" applyAlignment="1">
      <alignment horizontal="right" wrapText="1"/>
    </xf>
    <xf numFmtId="165" fontId="16" fillId="2" borderId="5" xfId="4" applyNumberFormat="1" applyFont="1" applyFill="1" applyBorder="1"/>
    <xf numFmtId="165" fontId="16" fillId="0" borderId="5" xfId="4" applyNumberFormat="1" applyFont="1" applyBorder="1"/>
    <xf numFmtId="10" fontId="16" fillId="0" borderId="5" xfId="4" applyNumberFormat="1" applyFont="1" applyBorder="1"/>
    <xf numFmtId="10" fontId="5" fillId="2" borderId="0" xfId="4" applyNumberFormat="1" applyFont="1" applyFill="1" applyAlignment="1">
      <alignment vertical="center" wrapText="1"/>
    </xf>
    <xf numFmtId="0" fontId="25" fillId="4" borderId="0" xfId="6" applyFont="1" applyFill="1"/>
    <xf numFmtId="0" fontId="25" fillId="2" borderId="0" xfId="6" applyFont="1" applyFill="1"/>
    <xf numFmtId="0" fontId="25" fillId="2" borderId="0" xfId="3" applyFont="1" applyFill="1"/>
    <xf numFmtId="0" fontId="26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/>
    <xf numFmtId="0" fontId="29" fillId="2" borderId="0" xfId="7" applyFont="1" applyFill="1"/>
    <xf numFmtId="0" fontId="30" fillId="2" borderId="0" xfId="3" applyFont="1" applyFill="1" applyAlignment="1">
      <alignment horizontal="left" vertical="center"/>
    </xf>
    <xf numFmtId="0" fontId="30" fillId="2" borderId="0" xfId="3" applyFont="1" applyFill="1"/>
    <xf numFmtId="0" fontId="31" fillId="0" borderId="5" xfId="6" applyFont="1" applyBorder="1"/>
    <xf numFmtId="3" fontId="30" fillId="3" borderId="1" xfId="3" applyNumberFormat="1" applyFont="1" applyFill="1" applyBorder="1" applyAlignment="1">
      <alignment horizontal="center" wrapText="1"/>
    </xf>
    <xf numFmtId="3" fontId="30" fillId="3" borderId="2" xfId="3" applyNumberFormat="1" applyFont="1" applyFill="1" applyBorder="1" applyAlignment="1">
      <alignment horizontal="center" wrapText="1"/>
    </xf>
    <xf numFmtId="3" fontId="30" fillId="3" borderId="4" xfId="3" applyNumberFormat="1" applyFont="1" applyFill="1" applyBorder="1" applyAlignment="1">
      <alignment horizontal="center" wrapText="1"/>
    </xf>
    <xf numFmtId="166" fontId="31" fillId="0" borderId="5" xfId="1" applyNumberFormat="1" applyFont="1" applyBorder="1" applyAlignment="1">
      <alignment horizontal="center" vertical="center"/>
    </xf>
    <xf numFmtId="3" fontId="26" fillId="2" borderId="6" xfId="3" applyNumberFormat="1" applyFont="1" applyFill="1" applyBorder="1" applyAlignment="1">
      <alignment horizontal="right" wrapText="1"/>
    </xf>
    <xf numFmtId="3" fontId="31" fillId="0" borderId="5" xfId="6" applyNumberFormat="1" applyFont="1" applyBorder="1" applyAlignment="1">
      <alignment horizontal="right"/>
    </xf>
    <xf numFmtId="3" fontId="26" fillId="4" borderId="5" xfId="3" applyNumberFormat="1" applyFont="1" applyFill="1" applyBorder="1" applyAlignment="1">
      <alignment horizontal="right"/>
    </xf>
    <xf numFmtId="3" fontId="26" fillId="2" borderId="5" xfId="3" applyNumberFormat="1" applyFont="1" applyFill="1" applyBorder="1" applyAlignment="1">
      <alignment horizontal="right"/>
    </xf>
    <xf numFmtId="9" fontId="25" fillId="2" borderId="0" xfId="2" applyFont="1" applyFill="1"/>
    <xf numFmtId="3" fontId="26" fillId="2" borderId="0" xfId="3" applyNumberFormat="1" applyFont="1" applyFill="1" applyAlignment="1">
      <alignment horizontal="right" wrapText="1"/>
    </xf>
    <xf numFmtId="1" fontId="25" fillId="2" borderId="0" xfId="6" applyNumberFormat="1" applyFont="1" applyFill="1"/>
    <xf numFmtId="3" fontId="30" fillId="3" borderId="2" xfId="3" applyNumberFormat="1" applyFont="1" applyFill="1" applyBorder="1" applyAlignment="1">
      <alignment horizontal="center"/>
    </xf>
    <xf numFmtId="3" fontId="30" fillId="3" borderId="4" xfId="3" applyNumberFormat="1" applyFont="1" applyFill="1" applyBorder="1" applyAlignment="1">
      <alignment horizontal="center"/>
    </xf>
    <xf numFmtId="3" fontId="25" fillId="2" borderId="0" xfId="6" applyNumberFormat="1" applyFont="1" applyFill="1"/>
    <xf numFmtId="3" fontId="26" fillId="2" borderId="5" xfId="3" applyNumberFormat="1" applyFont="1" applyFill="1" applyBorder="1" applyAlignment="1">
      <alignment horizontal="right" wrapText="1"/>
    </xf>
    <xf numFmtId="165" fontId="26" fillId="0" borderId="5" xfId="4" applyNumberFormat="1" applyFont="1" applyBorder="1" applyAlignment="1">
      <alignment horizontal="right"/>
    </xf>
    <xf numFmtId="165" fontId="26" fillId="4" borderId="5" xfId="4" applyNumberFormat="1" applyFont="1" applyFill="1" applyBorder="1" applyAlignment="1">
      <alignment horizontal="right"/>
    </xf>
    <xf numFmtId="10" fontId="32" fillId="2" borderId="0" xfId="4" applyNumberFormat="1" applyFont="1" applyFill="1" applyAlignment="1">
      <alignment horizontal="right" wrapText="1"/>
    </xf>
    <xf numFmtId="0" fontId="20" fillId="2" borderId="0" xfId="6" applyFont="1" applyFill="1" applyAlignment="1">
      <alignment wrapText="1"/>
    </xf>
    <xf numFmtId="0" fontId="20" fillId="4" borderId="0" xfId="6" applyFont="1" applyFill="1"/>
    <xf numFmtId="0" fontId="33" fillId="2" borderId="0" xfId="7" applyFont="1" applyFill="1"/>
    <xf numFmtId="0" fontId="34" fillId="0" borderId="0" xfId="6" applyFont="1"/>
    <xf numFmtId="0" fontId="35" fillId="2" borderId="0" xfId="6" applyFont="1" applyFill="1" applyAlignment="1">
      <alignment horizontal="left"/>
    </xf>
    <xf numFmtId="0" fontId="33" fillId="2" borderId="0" xfId="6" applyFont="1" applyFill="1"/>
    <xf numFmtId="0" fontId="36" fillId="2" borderId="0" xfId="3" applyFont="1" applyFill="1"/>
    <xf numFmtId="10" fontId="36" fillId="2" borderId="0" xfId="4" applyNumberFormat="1" applyFont="1" applyFill="1"/>
    <xf numFmtId="165" fontId="37" fillId="2" borderId="0" xfId="3" applyNumberFormat="1" applyFont="1" applyFill="1"/>
    <xf numFmtId="0" fontId="38" fillId="2" borderId="0" xfId="6" applyFont="1" applyFill="1"/>
    <xf numFmtId="0" fontId="33" fillId="2" borderId="0" xfId="3" applyFont="1" applyFill="1"/>
    <xf numFmtId="0" fontId="1" fillId="4" borderId="0" xfId="6" applyFill="1"/>
    <xf numFmtId="0" fontId="1" fillId="2" borderId="0" xfId="6" applyFill="1"/>
    <xf numFmtId="0" fontId="1" fillId="2" borderId="0" xfId="3" applyFill="1"/>
    <xf numFmtId="0" fontId="39" fillId="2" borderId="0" xfId="3" applyFont="1" applyFill="1"/>
    <xf numFmtId="0" fontId="40" fillId="2" borderId="0" xfId="7" applyFont="1" applyFill="1"/>
    <xf numFmtId="0" fontId="41" fillId="2" borderId="0" xfId="3" applyFont="1" applyFill="1"/>
    <xf numFmtId="0" fontId="42" fillId="2" borderId="0" xfId="3" applyFont="1" applyFill="1"/>
    <xf numFmtId="0" fontId="31" fillId="0" borderId="5" xfId="6" applyFont="1" applyBorder="1" applyAlignment="1">
      <alignment horizontal="left"/>
    </xf>
    <xf numFmtId="0" fontId="1" fillId="2" borderId="0" xfId="6" applyFill="1" applyAlignment="1">
      <alignment horizontal="left"/>
    </xf>
    <xf numFmtId="0" fontId="31" fillId="2" borderId="5" xfId="6" applyFont="1" applyFill="1" applyBorder="1" applyAlignment="1">
      <alignment horizontal="left"/>
    </xf>
    <xf numFmtId="0" fontId="0" fillId="2" borderId="0" xfId="6" applyFont="1" applyFill="1"/>
    <xf numFmtId="0" fontId="43" fillId="2" borderId="0" xfId="6" applyFont="1" applyFill="1" applyAlignment="1">
      <alignment horizontal="left"/>
    </xf>
    <xf numFmtId="0" fontId="40" fillId="2" borderId="0" xfId="6" applyFont="1" applyFill="1"/>
    <xf numFmtId="0" fontId="44" fillId="2" borderId="0" xfId="3" applyFont="1" applyFill="1"/>
    <xf numFmtId="10" fontId="44" fillId="2" borderId="0" xfId="4" applyNumberFormat="1" applyFont="1" applyFill="1"/>
    <xf numFmtId="0" fontId="45" fillId="2" borderId="0" xfId="3" applyFont="1" applyFill="1"/>
    <xf numFmtId="165" fontId="45" fillId="2" borderId="0" xfId="3" applyNumberFormat="1" applyFont="1" applyFill="1"/>
    <xf numFmtId="0" fontId="40" fillId="2" borderId="0" xfId="3" applyFont="1" applyFill="1"/>
    <xf numFmtId="0" fontId="9" fillId="2" borderId="0" xfId="6" applyFont="1" applyFill="1"/>
    <xf numFmtId="0" fontId="46" fillId="2" borderId="0" xfId="6" applyFont="1" applyFill="1"/>
    <xf numFmtId="0" fontId="4" fillId="4" borderId="0" xfId="8" applyFont="1" applyFill="1" applyAlignment="1"/>
    <xf numFmtId="0" fontId="2" fillId="4" borderId="0" xfId="7" applyFont="1" applyFill="1" applyAlignment="1">
      <alignment vertical="center"/>
    </xf>
    <xf numFmtId="0" fontId="4" fillId="4" borderId="0" xfId="7" applyFont="1" applyFill="1"/>
    <xf numFmtId="0" fontId="6" fillId="4" borderId="0" xfId="7" applyFont="1" applyFill="1"/>
    <xf numFmtId="0" fontId="5" fillId="4" borderId="0" xfId="7" applyFont="1" applyFill="1" applyAlignment="1">
      <alignment horizontal="left" vertical="center"/>
    </xf>
    <xf numFmtId="0" fontId="7" fillId="4" borderId="0" xfId="7" applyFont="1" applyFill="1"/>
    <xf numFmtId="0" fontId="6" fillId="4" borderId="0" xfId="9" applyFont="1" applyFill="1" applyAlignment="1"/>
    <xf numFmtId="0" fontId="10" fillId="4" borderId="0" xfId="7" applyFont="1" applyFill="1"/>
    <xf numFmtId="0" fontId="5" fillId="4" borderId="0" xfId="9" applyFont="1" applyFill="1" applyAlignment="1"/>
    <xf numFmtId="0" fontId="5" fillId="7" borderId="5" xfId="7" applyFont="1" applyFill="1" applyBorder="1" applyAlignment="1">
      <alignment vertical="center"/>
    </xf>
    <xf numFmtId="0" fontId="5" fillId="7" borderId="5" xfId="7" applyFont="1" applyFill="1" applyBorder="1" applyAlignment="1">
      <alignment horizontal="center" vertical="center" wrapText="1"/>
    </xf>
    <xf numFmtId="0" fontId="5" fillId="4" borderId="5" xfId="7" applyFont="1" applyFill="1" applyBorder="1" applyAlignment="1">
      <alignment horizontal="left" vertical="center"/>
    </xf>
    <xf numFmtId="3" fontId="13" fillId="4" borderId="5" xfId="8" applyNumberFormat="1" applyFont="1" applyFill="1" applyBorder="1" applyAlignment="1">
      <alignment horizontal="center" vertical="center" wrapText="1"/>
    </xf>
    <xf numFmtId="3" fontId="13" fillId="0" borderId="5" xfId="8" applyNumberFormat="1" applyFont="1" applyBorder="1" applyAlignment="1">
      <alignment horizontal="center" vertical="center" wrapText="1"/>
    </xf>
    <xf numFmtId="10" fontId="13" fillId="0" borderId="5" xfId="10" applyNumberFormat="1" applyFont="1" applyBorder="1" applyAlignment="1">
      <alignment horizontal="center" vertical="center" wrapText="1"/>
    </xf>
    <xf numFmtId="10" fontId="2" fillId="0" borderId="5" xfId="10" applyNumberFormat="1" applyFont="1" applyBorder="1" applyAlignment="1">
      <alignment horizontal="center" vertical="center"/>
    </xf>
    <xf numFmtId="10" fontId="13" fillId="4" borderId="5" xfId="10" applyNumberFormat="1" applyFont="1" applyFill="1" applyBorder="1" applyAlignment="1">
      <alignment horizontal="center" vertical="center" wrapText="1"/>
    </xf>
    <xf numFmtId="10" fontId="2" fillId="4" borderId="5" xfId="10" applyNumberFormat="1" applyFont="1" applyFill="1" applyBorder="1" applyAlignment="1">
      <alignment horizontal="center" vertical="center"/>
    </xf>
    <xf numFmtId="0" fontId="49" fillId="8" borderId="5" xfId="7" applyFont="1" applyFill="1" applyBorder="1" applyAlignment="1">
      <alignment vertical="center"/>
    </xf>
    <xf numFmtId="3" fontId="49" fillId="8" borderId="5" xfId="7" applyNumberFormat="1" applyFont="1" applyFill="1" applyBorder="1" applyAlignment="1">
      <alignment horizontal="center" vertical="center"/>
    </xf>
    <xf numFmtId="3" fontId="49" fillId="8" borderId="5" xfId="8" applyNumberFormat="1" applyFont="1" applyFill="1" applyBorder="1" applyAlignment="1">
      <alignment horizontal="center" vertical="center" wrapText="1"/>
    </xf>
    <xf numFmtId="165" fontId="49" fillId="8" borderId="5" xfId="10" applyNumberFormat="1" applyFont="1" applyFill="1" applyBorder="1" applyAlignment="1">
      <alignment horizontal="center" vertical="center" wrapText="1"/>
    </xf>
    <xf numFmtId="10" fontId="49" fillId="8" borderId="5" xfId="10" applyNumberFormat="1" applyFont="1" applyFill="1" applyBorder="1" applyAlignment="1">
      <alignment horizontal="center" vertical="center"/>
    </xf>
    <xf numFmtId="0" fontId="5" fillId="0" borderId="5" xfId="5" applyFont="1" applyBorder="1" applyAlignment="1">
      <alignment vertical="center" wrapText="1"/>
    </xf>
    <xf numFmtId="10" fontId="5" fillId="4" borderId="0" xfId="10" applyNumberFormat="1" applyFont="1" applyFill="1"/>
    <xf numFmtId="3" fontId="5" fillId="4" borderId="0" xfId="8" applyNumberFormat="1" applyFont="1" applyFill="1" applyAlignment="1">
      <alignment horizontal="right" wrapText="1"/>
    </xf>
    <xf numFmtId="0" fontId="50" fillId="4" borderId="0" xfId="14" applyFont="1" applyFill="1" applyAlignment="1">
      <alignment horizontal="center"/>
    </xf>
    <xf numFmtId="0" fontId="4" fillId="4" borderId="0" xfId="14" applyFont="1" applyFill="1" applyAlignment="1"/>
    <xf numFmtId="0" fontId="8" fillId="4" borderId="0" xfId="14" applyFont="1" applyFill="1" applyAlignment="1">
      <alignment horizontal="left"/>
    </xf>
    <xf numFmtId="0" fontId="6" fillId="4" borderId="0" xfId="15" applyFont="1" applyFill="1" applyAlignment="1"/>
    <xf numFmtId="0" fontId="5" fillId="4" borderId="0" xfId="15" applyFont="1" applyFill="1" applyAlignment="1"/>
    <xf numFmtId="0" fontId="6" fillId="4" borderId="0" xfId="14" applyFont="1" applyFill="1" applyAlignment="1"/>
    <xf numFmtId="0" fontId="5" fillId="9" borderId="1" xfId="14" applyFont="1" applyFill="1" applyBorder="1" applyAlignment="1"/>
    <xf numFmtId="0" fontId="5" fillId="9" borderId="2" xfId="14" applyFont="1" applyFill="1" applyBorder="1" applyAlignment="1"/>
    <xf numFmtId="0" fontId="5" fillId="9" borderId="7" xfId="14" applyFont="1" applyFill="1" applyBorder="1" applyAlignment="1">
      <alignment horizontal="center"/>
    </xf>
    <xf numFmtId="0" fontId="5" fillId="9" borderId="3" xfId="14" applyFont="1" applyFill="1" applyBorder="1" applyAlignment="1">
      <alignment horizontal="center"/>
    </xf>
    <xf numFmtId="0" fontId="11" fillId="4" borderId="14" xfId="14" applyFont="1" applyFill="1" applyBorder="1" applyAlignment="1">
      <alignment horizontal="center"/>
    </xf>
    <xf numFmtId="0" fontId="4" fillId="4" borderId="14" xfId="14" applyFont="1" applyFill="1" applyBorder="1" applyAlignment="1"/>
    <xf numFmtId="3" fontId="4" fillId="4" borderId="14" xfId="14" applyNumberFormat="1" applyFont="1" applyFill="1" applyBorder="1" applyAlignment="1"/>
    <xf numFmtId="3" fontId="4" fillId="4" borderId="13" xfId="14" applyNumberFormat="1" applyFont="1" applyFill="1" applyBorder="1" applyAlignment="1"/>
    <xf numFmtId="3" fontId="4" fillId="4" borderId="12" xfId="14" applyNumberFormat="1" applyFont="1" applyFill="1" applyBorder="1" applyAlignment="1"/>
    <xf numFmtId="2" fontId="4" fillId="4" borderId="0" xfId="14" applyNumberFormat="1" applyFont="1" applyFill="1" applyAlignment="1"/>
    <xf numFmtId="3" fontId="4" fillId="4" borderId="8" xfId="14" applyNumberFormat="1" applyFont="1" applyFill="1" applyBorder="1" applyAlignment="1"/>
    <xf numFmtId="2" fontId="4" fillId="4" borderId="15" xfId="14" applyNumberFormat="1" applyFont="1" applyFill="1" applyBorder="1" applyAlignment="1"/>
    <xf numFmtId="3" fontId="4" fillId="4" borderId="0" xfId="14" applyNumberFormat="1" applyFont="1" applyFill="1" applyAlignment="1"/>
    <xf numFmtId="3" fontId="4" fillId="4" borderId="15" xfId="14" applyNumberFormat="1" applyFont="1" applyFill="1" applyBorder="1" applyAlignment="1"/>
    <xf numFmtId="3" fontId="4" fillId="4" borderId="6" xfId="14" applyNumberFormat="1" applyFont="1" applyFill="1" applyBorder="1" applyAlignment="1"/>
    <xf numFmtId="3" fontId="4" fillId="4" borderId="11" xfId="14" applyNumberFormat="1" applyFont="1" applyFill="1" applyBorder="1" applyAlignment="1"/>
    <xf numFmtId="0" fontId="5" fillId="4" borderId="5" xfId="14" applyFont="1" applyFill="1" applyBorder="1" applyAlignment="1">
      <alignment horizontal="left"/>
    </xf>
    <xf numFmtId="3" fontId="4" fillId="4" borderId="5" xfId="14" applyNumberFormat="1" applyFont="1" applyFill="1" applyBorder="1" applyAlignment="1"/>
    <xf numFmtId="2" fontId="4" fillId="4" borderId="4" xfId="14" applyNumberFormat="1" applyFont="1" applyFill="1" applyBorder="1" applyAlignment="1"/>
    <xf numFmtId="3" fontId="5" fillId="4" borderId="0" xfId="14" applyNumberFormat="1" applyFont="1" applyFill="1" applyAlignment="1"/>
    <xf numFmtId="0" fontId="11" fillId="4" borderId="14" xfId="14" applyFont="1" applyFill="1" applyBorder="1" applyAlignment="1"/>
    <xf numFmtId="3" fontId="4" fillId="4" borderId="5" xfId="14" applyNumberFormat="1" applyFont="1" applyFill="1" applyBorder="1" applyAlignment="1">
      <alignment horizontal="center"/>
    </xf>
    <xf numFmtId="0" fontId="11" fillId="4" borderId="6" xfId="14" applyFont="1" applyFill="1" applyBorder="1" applyAlignment="1"/>
    <xf numFmtId="0" fontId="55" fillId="4" borderId="5" xfId="14" applyFont="1" applyFill="1" applyBorder="1" applyAlignment="1"/>
    <xf numFmtId="3" fontId="5" fillId="4" borderId="5" xfId="14" applyNumberFormat="1" applyFont="1" applyFill="1" applyBorder="1" applyAlignment="1"/>
    <xf numFmtId="2" fontId="5" fillId="4" borderId="5" xfId="14" applyNumberFormat="1" applyFont="1" applyFill="1" applyBorder="1" applyAlignment="1"/>
    <xf numFmtId="164" fontId="4" fillId="4" borderId="0" xfId="11" applyNumberFormat="1" applyFont="1" applyFill="1"/>
    <xf numFmtId="165" fontId="51" fillId="4" borderId="0" xfId="16" applyNumberFormat="1" applyFont="1" applyFill="1" applyAlignment="1">
      <alignment horizontal="right" wrapText="1"/>
    </xf>
    <xf numFmtId="164" fontId="51" fillId="4" borderId="0" xfId="11" applyNumberFormat="1" applyFont="1" applyFill="1" applyAlignment="1">
      <alignment horizontal="right" wrapText="1"/>
    </xf>
    <xf numFmtId="0" fontId="7" fillId="4" borderId="0" xfId="7" applyFont="1" applyFill="1" applyAlignment="1">
      <alignment wrapText="1"/>
    </xf>
    <xf numFmtId="3" fontId="7" fillId="4" borderId="0" xfId="7" applyNumberFormat="1" applyFont="1" applyFill="1" applyAlignment="1">
      <alignment wrapText="1"/>
    </xf>
    <xf numFmtId="0" fontId="55" fillId="4" borderId="0" xfId="14" applyFont="1" applyFill="1" applyAlignment="1"/>
    <xf numFmtId="0" fontId="61" fillId="10" borderId="0" xfId="14" applyFont="1" applyFill="1" applyAlignment="1">
      <alignment horizontal="center" vertical="center"/>
    </xf>
    <xf numFmtId="0" fontId="61" fillId="10" borderId="0" xfId="14" applyFont="1" applyFill="1" applyAlignment="1">
      <alignment horizontal="center" vertical="center" wrapText="1"/>
    </xf>
    <xf numFmtId="0" fontId="5" fillId="10" borderId="0" xfId="14" applyFont="1" applyFill="1" applyAlignment="1">
      <alignment horizontal="center" vertical="center" wrapText="1"/>
    </xf>
    <xf numFmtId="0" fontId="60" fillId="11" borderId="0" xfId="7" applyFont="1" applyFill="1" applyAlignment="1">
      <alignment horizontal="center" vertical="top"/>
    </xf>
    <xf numFmtId="0" fontId="62" fillId="11" borderId="0" xfId="7" applyFont="1" applyFill="1" applyAlignment="1">
      <alignment vertical="top" wrapText="1"/>
    </xf>
    <xf numFmtId="0" fontId="63" fillId="11" borderId="0" xfId="7" applyFont="1" applyFill="1" applyAlignment="1">
      <alignment vertical="center"/>
    </xf>
    <xf numFmtId="3" fontId="53" fillId="11" borderId="0" xfId="14" applyNumberFormat="1" applyFont="1" applyFill="1" applyAlignment="1">
      <alignment horizontal="right" wrapText="1"/>
    </xf>
    <xf numFmtId="3" fontId="13" fillId="11" borderId="0" xfId="17" applyNumberFormat="1" applyFont="1" applyFill="1" applyAlignment="1">
      <alignment horizontal="right" wrapText="1"/>
    </xf>
    <xf numFmtId="0" fontId="64" fillId="11" borderId="0" xfId="14" applyFont="1" applyFill="1" applyAlignment="1"/>
    <xf numFmtId="3" fontId="13" fillId="11" borderId="0" xfId="18" applyNumberFormat="1" applyFont="1" applyFill="1" applyAlignment="1">
      <alignment horizontal="right" wrapText="1"/>
    </xf>
    <xf numFmtId="3" fontId="13" fillId="11" borderId="0" xfId="13" applyNumberFormat="1" applyFont="1" applyFill="1" applyAlignment="1">
      <alignment horizontal="right" wrapText="1"/>
    </xf>
    <xf numFmtId="3" fontId="13" fillId="11" borderId="0" xfId="14" applyNumberFormat="1" applyFont="1" applyFill="1" applyAlignment="1">
      <alignment horizontal="right" wrapText="1"/>
    </xf>
    <xf numFmtId="3" fontId="13" fillId="11" borderId="0" xfId="19" applyNumberFormat="1" applyFont="1" applyFill="1" applyAlignment="1">
      <alignment horizontal="right" wrapText="1"/>
    </xf>
    <xf numFmtId="0" fontId="4" fillId="11" borderId="0" xfId="14" applyFont="1" applyFill="1" applyAlignment="1"/>
    <xf numFmtId="0" fontId="2" fillId="11" borderId="0" xfId="7" applyFont="1" applyFill="1" applyAlignment="1">
      <alignment horizontal="right" vertical="center"/>
    </xf>
    <xf numFmtId="0" fontId="50" fillId="11" borderId="0" xfId="7" applyFont="1" applyFill="1" applyAlignment="1">
      <alignment vertical="center"/>
    </xf>
    <xf numFmtId="3" fontId="13" fillId="11" borderId="0" xfId="14" applyNumberFormat="1" applyFont="1" applyFill="1">
      <alignment vertical="center"/>
    </xf>
    <xf numFmtId="3" fontId="13" fillId="11" borderId="0" xfId="17" applyNumberFormat="1" applyFont="1" applyFill="1" applyAlignment="1">
      <alignment vertical="center"/>
    </xf>
    <xf numFmtId="3" fontId="13" fillId="11" borderId="0" xfId="18" applyNumberFormat="1" applyFont="1" applyFill="1" applyAlignment="1">
      <alignment vertical="center"/>
    </xf>
    <xf numFmtId="3" fontId="13" fillId="11" borderId="0" xfId="13" applyNumberFormat="1" applyFont="1" applyFill="1" applyAlignment="1">
      <alignment vertical="center"/>
    </xf>
    <xf numFmtId="3" fontId="13" fillId="11" borderId="0" xfId="19" applyNumberFormat="1" applyFont="1" applyFill="1" applyAlignment="1">
      <alignment vertical="center"/>
    </xf>
    <xf numFmtId="0" fontId="2" fillId="11" borderId="0" xfId="7" applyFont="1" applyFill="1" applyAlignment="1">
      <alignment vertical="center"/>
    </xf>
    <xf numFmtId="3" fontId="2" fillId="11" borderId="0" xfId="14" applyNumberFormat="1" applyFont="1" applyFill="1">
      <alignment vertical="center"/>
    </xf>
    <xf numFmtId="3" fontId="2" fillId="11" borderId="0" xfId="17" applyNumberFormat="1" applyFont="1" applyFill="1" applyAlignment="1">
      <alignment vertical="center"/>
    </xf>
    <xf numFmtId="3" fontId="2" fillId="11" borderId="0" xfId="18" applyNumberFormat="1" applyFont="1" applyFill="1" applyAlignment="1">
      <alignment vertical="center"/>
    </xf>
    <xf numFmtId="3" fontId="2" fillId="11" borderId="0" xfId="13" applyNumberFormat="1" applyFont="1" applyFill="1" applyAlignment="1">
      <alignment vertical="center"/>
    </xf>
    <xf numFmtId="3" fontId="2" fillId="11" borderId="0" xfId="19" applyNumberFormat="1" applyFont="1" applyFill="1" applyAlignment="1">
      <alignment vertical="center"/>
    </xf>
    <xf numFmtId="3" fontId="53" fillId="0" borderId="5" xfId="14" applyNumberFormat="1" applyFont="1" applyBorder="1" applyAlignment="1">
      <alignment horizontal="right" wrapText="1"/>
    </xf>
    <xf numFmtId="3" fontId="65" fillId="4" borderId="5" xfId="14" applyNumberFormat="1" applyFont="1" applyFill="1" applyBorder="1" applyAlignment="1"/>
    <xf numFmtId="9" fontId="65" fillId="4" borderId="5" xfId="10" applyFont="1" applyFill="1" applyBorder="1"/>
    <xf numFmtId="3" fontId="2" fillId="11" borderId="0" xfId="14" applyNumberFormat="1" applyFont="1" applyFill="1" applyAlignment="1">
      <alignment horizontal="right" vertical="center"/>
    </xf>
    <xf numFmtId="3" fontId="55" fillId="11" borderId="0" xfId="14" applyNumberFormat="1" applyFont="1" applyFill="1">
      <alignment vertical="center"/>
    </xf>
    <xf numFmtId="9" fontId="2" fillId="11" borderId="0" xfId="10" applyFont="1" applyFill="1" applyAlignment="1">
      <alignment vertical="center"/>
    </xf>
    <xf numFmtId="0" fontId="2" fillId="11" borderId="0" xfId="7" applyFont="1" applyFill="1" applyAlignment="1">
      <alignment horizontal="left" vertical="center"/>
    </xf>
    <xf numFmtId="3" fontId="2" fillId="0" borderId="5" xfId="14" applyNumberFormat="1" applyFont="1" applyBorder="1" applyAlignment="1">
      <alignment horizontal="right" wrapText="1"/>
    </xf>
    <xf numFmtId="3" fontId="13" fillId="11" borderId="0" xfId="20" applyNumberFormat="1" applyFont="1" applyFill="1" applyAlignment="1">
      <alignment horizontal="right" wrapText="1"/>
    </xf>
    <xf numFmtId="3" fontId="64" fillId="11" borderId="0" xfId="14" applyNumberFormat="1" applyFont="1" applyFill="1" applyAlignment="1"/>
    <xf numFmtId="0" fontId="33" fillId="4" borderId="0" xfId="6" applyFont="1" applyFill="1"/>
    <xf numFmtId="0" fontId="5" fillId="10" borderId="0" xfId="14" applyFont="1" applyFill="1" applyAlignment="1">
      <alignment horizontal="center" wrapText="1"/>
    </xf>
    <xf numFmtId="0" fontId="62" fillId="11" borderId="0" xfId="7" applyFont="1" applyFill="1" applyAlignment="1">
      <alignment horizontal="left" vertical="top" wrapText="1"/>
    </xf>
    <xf numFmtId="0" fontId="65" fillId="11" borderId="0" xfId="14" applyFont="1" applyFill="1" applyAlignment="1"/>
    <xf numFmtId="0" fontId="2" fillId="11" borderId="0" xfId="7" applyFont="1" applyFill="1" applyAlignment="1">
      <alignment horizontal="center" vertical="top"/>
    </xf>
    <xf numFmtId="3" fontId="13" fillId="0" borderId="5" xfId="14" applyNumberFormat="1" applyFont="1" applyBorder="1" applyAlignment="1">
      <alignment horizontal="right" wrapText="1"/>
    </xf>
    <xf numFmtId="3" fontId="2" fillId="4" borderId="5" xfId="14" applyNumberFormat="1" applyFont="1" applyFill="1" applyBorder="1" applyAlignment="1">
      <alignment horizontal="right" wrapText="1"/>
    </xf>
    <xf numFmtId="9" fontId="2" fillId="4" borderId="5" xfId="10" applyFont="1" applyFill="1" applyBorder="1" applyAlignment="1">
      <alignment horizontal="right" wrapText="1"/>
    </xf>
    <xf numFmtId="9" fontId="65" fillId="11" borderId="0" xfId="10" applyFont="1" applyFill="1"/>
    <xf numFmtId="3" fontId="13" fillId="4" borderId="5" xfId="14" applyNumberFormat="1" applyFont="1" applyFill="1" applyBorder="1" applyAlignment="1">
      <alignment horizontal="right" wrapText="1"/>
    </xf>
    <xf numFmtId="3" fontId="13" fillId="11" borderId="0" xfId="14" applyNumberFormat="1" applyFont="1" applyFill="1" applyAlignment="1">
      <alignment horizontal="right" vertical="center"/>
    </xf>
    <xf numFmtId="3" fontId="64" fillId="11" borderId="0" xfId="14" applyNumberFormat="1" applyFont="1" applyFill="1" applyAlignment="1">
      <alignment horizontal="right"/>
    </xf>
    <xf numFmtId="3" fontId="65" fillId="11" borderId="0" xfId="14" applyNumberFormat="1" applyFont="1" applyFill="1" applyAlignment="1"/>
    <xf numFmtId="3" fontId="13" fillId="11" borderId="0" xfId="21" applyNumberFormat="1" applyFont="1" applyFill="1" applyAlignment="1">
      <alignment horizontal="right" wrapText="1"/>
    </xf>
    <xf numFmtId="3" fontId="2" fillId="11" borderId="0" xfId="21" applyNumberFormat="1" applyFont="1" applyFill="1" applyAlignment="1">
      <alignment horizontal="right" wrapText="1"/>
    </xf>
    <xf numFmtId="9" fontId="2" fillId="11" borderId="0" xfId="10" applyFont="1" applyFill="1" applyAlignment="1">
      <alignment horizontal="right" wrapText="1"/>
    </xf>
    <xf numFmtId="3" fontId="13" fillId="11" borderId="0" xfId="17" applyNumberFormat="1" applyFont="1" applyFill="1" applyAlignment="1">
      <alignment horizontal="right" vertical="center"/>
    </xf>
    <xf numFmtId="3" fontId="13" fillId="11" borderId="0" xfId="20" applyNumberFormat="1" applyFont="1" applyFill="1" applyAlignment="1">
      <alignment horizontal="right" vertical="center"/>
    </xf>
    <xf numFmtId="0" fontId="64" fillId="11" borderId="0" xfId="14" applyFont="1" applyFill="1" applyAlignment="1">
      <alignment horizontal="right"/>
    </xf>
    <xf numFmtId="3" fontId="13" fillId="11" borderId="0" xfId="18" applyNumberFormat="1" applyFont="1" applyFill="1" applyAlignment="1">
      <alignment horizontal="right" vertical="center"/>
    </xf>
    <xf numFmtId="3" fontId="13" fillId="11" borderId="0" xfId="13" applyNumberFormat="1" applyFont="1" applyFill="1" applyAlignment="1">
      <alignment horizontal="right" vertical="center"/>
    </xf>
    <xf numFmtId="3" fontId="13" fillId="11" borderId="0" xfId="19" applyNumberFormat="1" applyFont="1" applyFill="1" applyAlignment="1">
      <alignment horizontal="right" vertical="center"/>
    </xf>
    <xf numFmtId="0" fontId="2" fillId="11" borderId="0" xfId="7" applyFont="1" applyFill="1" applyAlignment="1">
      <alignment horizontal="left" vertical="center" indent="3"/>
    </xf>
    <xf numFmtId="3" fontId="13" fillId="4" borderId="5" xfId="21" applyNumberFormat="1" applyFont="1" applyFill="1" applyBorder="1" applyAlignment="1">
      <alignment horizontal="right" wrapText="1"/>
    </xf>
    <xf numFmtId="0" fontId="2" fillId="11" borderId="0" xfId="21" applyFont="1" applyFill="1" applyAlignment="1">
      <alignment vertical="center"/>
    </xf>
    <xf numFmtId="0" fontId="62" fillId="11" borderId="0" xfId="7" applyFont="1" applyFill="1" applyAlignment="1">
      <alignment vertical="center"/>
    </xf>
    <xf numFmtId="3" fontId="2" fillId="11" borderId="0" xfId="21" applyNumberFormat="1" applyFont="1" applyFill="1" applyAlignment="1">
      <alignment vertical="center"/>
    </xf>
    <xf numFmtId="3" fontId="2" fillId="11" borderId="0" xfId="20" applyNumberFormat="1" applyFont="1" applyFill="1" applyAlignment="1">
      <alignment vertical="center"/>
    </xf>
    <xf numFmtId="3" fontId="2" fillId="11" borderId="0" xfId="7" applyNumberFormat="1" applyFont="1" applyFill="1" applyAlignment="1">
      <alignment vertical="center"/>
    </xf>
    <xf numFmtId="0" fontId="60" fillId="4" borderId="0" xfId="7" applyFont="1" applyFill="1" applyAlignment="1">
      <alignment horizontal="center" vertical="top"/>
    </xf>
    <xf numFmtId="10" fontId="11" fillId="4" borderId="0" xfId="10" applyNumberFormat="1" applyFont="1" applyFill="1" applyAlignment="1">
      <alignment horizontal="right" wrapText="1"/>
    </xf>
    <xf numFmtId="3" fontId="11" fillId="4" borderId="0" xfId="8" applyNumberFormat="1" applyFont="1" applyFill="1" applyAlignment="1">
      <alignment horizontal="right" wrapText="1"/>
    </xf>
    <xf numFmtId="3" fontId="4" fillId="4" borderId="0" xfId="8" applyNumberFormat="1" applyFont="1" applyFill="1" applyAlignment="1"/>
    <xf numFmtId="43" fontId="4" fillId="4" borderId="0" xfId="11" applyFont="1" applyFill="1" applyAlignment="1"/>
    <xf numFmtId="3" fontId="2" fillId="4" borderId="0" xfId="7" applyNumberFormat="1" applyFont="1" applyFill="1"/>
    <xf numFmtId="3" fontId="53" fillId="4" borderId="0" xfId="8" applyNumberFormat="1" applyFont="1" applyFill="1" applyAlignment="1">
      <alignment horizontal="right" wrapText="1"/>
    </xf>
    <xf numFmtId="10" fontId="54" fillId="4" borderId="0" xfId="10" applyNumberFormat="1" applyFont="1" applyFill="1"/>
    <xf numFmtId="3" fontId="53" fillId="4" borderId="0" xfId="13" applyNumberFormat="1" applyFont="1" applyFill="1" applyAlignment="1">
      <alignment horizontal="right" wrapText="1"/>
    </xf>
    <xf numFmtId="0" fontId="50" fillId="4" borderId="0" xfId="7" applyFont="1" applyFill="1"/>
    <xf numFmtId="10" fontId="5" fillId="4" borderId="0" xfId="10" applyNumberFormat="1" applyFont="1" applyFill="1" applyAlignment="1">
      <alignment horizontal="right" wrapText="1"/>
    </xf>
    <xf numFmtId="10" fontId="5" fillId="4" borderId="0" xfId="10" applyNumberFormat="1" applyFont="1" applyFill="1" applyAlignment="1">
      <alignment horizontal="center"/>
    </xf>
    <xf numFmtId="9" fontId="5" fillId="4" borderId="0" xfId="10" applyFont="1" applyFill="1" applyAlignment="1">
      <alignment horizontal="right" wrapText="1"/>
    </xf>
    <xf numFmtId="3" fontId="5" fillId="4" borderId="0" xfId="7" applyNumberFormat="1" applyFont="1" applyFill="1"/>
    <xf numFmtId="0" fontId="5" fillId="4" borderId="0" xfId="5" applyFont="1" applyFill="1" applyAlignment="1">
      <alignment vertical="center" wrapText="1"/>
    </xf>
    <xf numFmtId="0" fontId="51" fillId="4" borderId="0" xfId="7" applyFont="1" applyFill="1"/>
    <xf numFmtId="165" fontId="51" fillId="4" borderId="0" xfId="12" applyNumberFormat="1" applyFont="1" applyFill="1" applyAlignment="1">
      <alignment horizontal="right" wrapText="1"/>
    </xf>
    <xf numFmtId="0" fontId="47" fillId="4" borderId="0" xfId="8" applyFont="1" applyFill="1" applyAlignment="1"/>
    <xf numFmtId="0" fontId="2" fillId="4" borderId="5" xfId="8" applyFont="1" applyFill="1" applyBorder="1" applyAlignment="1">
      <alignment horizontal="left" vertical="center"/>
    </xf>
    <xf numFmtId="165" fontId="2" fillId="4" borderId="5" xfId="10" applyNumberFormat="1" applyFont="1" applyFill="1" applyBorder="1" applyAlignment="1">
      <alignment horizontal="center" vertical="center"/>
    </xf>
    <xf numFmtId="165" fontId="2" fillId="4" borderId="0" xfId="10" applyNumberFormat="1" applyFont="1" applyFill="1" applyAlignment="1">
      <alignment horizontal="center" vertical="center"/>
    </xf>
    <xf numFmtId="0" fontId="55" fillId="4" borderId="0" xfId="8" applyFont="1" applyFill="1" applyAlignment="1"/>
    <xf numFmtId="165" fontId="2" fillId="4" borderId="5" xfId="10" applyNumberFormat="1" applyFont="1" applyFill="1" applyBorder="1" applyAlignment="1">
      <alignment horizontal="center"/>
    </xf>
    <xf numFmtId="165" fontId="2" fillId="4" borderId="0" xfId="10" applyNumberFormat="1" applyFont="1" applyFill="1"/>
    <xf numFmtId="165" fontId="2" fillId="4" borderId="5" xfId="10" applyNumberFormat="1" applyFont="1" applyFill="1" applyBorder="1" applyAlignment="1">
      <alignment horizontal="center" wrapText="1"/>
    </xf>
    <xf numFmtId="165" fontId="2" fillId="4" borderId="0" xfId="10" applyNumberFormat="1" applyFont="1" applyFill="1" applyAlignment="1">
      <alignment horizontal="right" wrapText="1"/>
    </xf>
    <xf numFmtId="0" fontId="4" fillId="4" borderId="0" xfId="14" applyFont="1" applyFill="1">
      <alignment vertical="center"/>
    </xf>
    <xf numFmtId="0" fontId="56" fillId="4" borderId="0" xfId="7" applyFont="1" applyFill="1" applyAlignment="1">
      <alignment vertical="center"/>
    </xf>
    <xf numFmtId="0" fontId="8" fillId="4" borderId="0" xfId="7" applyFont="1" applyFill="1"/>
    <xf numFmtId="0" fontId="4" fillId="4" borderId="0" xfId="7" applyFont="1" applyFill="1" applyAlignment="1">
      <alignment vertical="center"/>
    </xf>
    <xf numFmtId="0" fontId="24" fillId="4" borderId="0" xfId="14" applyFont="1" applyFill="1">
      <alignment vertical="center"/>
    </xf>
    <xf numFmtId="0" fontId="58" fillId="4" borderId="0" xfId="14" applyFont="1" applyFill="1">
      <alignment vertical="center"/>
    </xf>
    <xf numFmtId="0" fontId="60" fillId="4" borderId="0" xfId="7" applyFont="1" applyFill="1" applyAlignment="1">
      <alignment vertical="center"/>
    </xf>
    <xf numFmtId="0" fontId="2" fillId="4" borderId="0" xfId="7" applyFont="1" applyFill="1" applyAlignment="1">
      <alignment horizontal="left" vertical="center"/>
    </xf>
    <xf numFmtId="0" fontId="57" fillId="4" borderId="0" xfId="14" applyFont="1" applyFill="1">
      <alignment vertical="center"/>
    </xf>
    <xf numFmtId="3" fontId="4" fillId="4" borderId="0" xfId="14" applyNumberFormat="1" applyFont="1" applyFill="1">
      <alignment vertical="center"/>
    </xf>
    <xf numFmtId="0" fontId="17" fillId="4" borderId="0" xfId="7" applyFont="1" applyFill="1"/>
    <xf numFmtId="3" fontId="11" fillId="4" borderId="0" xfId="14" applyNumberFormat="1" applyFont="1" applyFill="1" applyAlignment="1">
      <alignment horizontal="right" wrapText="1"/>
    </xf>
    <xf numFmtId="0" fontId="52" fillId="4" borderId="0" xfId="14" applyFont="1" applyFill="1" applyAlignment="1"/>
    <xf numFmtId="0" fontId="57" fillId="4" borderId="0" xfId="7" applyFont="1" applyFill="1" applyAlignment="1">
      <alignment vertical="center"/>
    </xf>
    <xf numFmtId="0" fontId="8" fillId="4" borderId="0" xfId="7" applyFont="1" applyFill="1" applyAlignment="1">
      <alignment vertical="center"/>
    </xf>
    <xf numFmtId="0" fontId="68" fillId="4" borderId="0" xfId="7" applyFont="1" applyFill="1" applyAlignment="1">
      <alignment horizontal="center" vertical="center"/>
    </xf>
    <xf numFmtId="3" fontId="52" fillId="4" borderId="0" xfId="14" applyNumberFormat="1" applyFont="1" applyFill="1" applyAlignment="1"/>
    <xf numFmtId="0" fontId="50" fillId="9" borderId="7" xfId="15" applyFont="1" applyFill="1" applyBorder="1" applyAlignment="1">
      <alignment horizontal="center"/>
    </xf>
    <xf numFmtId="0" fontId="50" fillId="9" borderId="3" xfId="15" applyFont="1" applyFill="1" applyBorder="1" applyAlignment="1">
      <alignment horizontal="center"/>
    </xf>
    <xf numFmtId="0" fontId="50" fillId="9" borderId="8" xfId="15" applyFont="1" applyFill="1" applyBorder="1" applyAlignment="1">
      <alignment horizontal="center"/>
    </xf>
    <xf numFmtId="0" fontId="50" fillId="9" borderId="9" xfId="14" applyFont="1" applyFill="1" applyBorder="1" applyAlignment="1">
      <alignment horizontal="center"/>
    </xf>
    <xf numFmtId="0" fontId="50" fillId="9" borderId="10" xfId="14" applyFont="1" applyFill="1" applyBorder="1" applyAlignment="1">
      <alignment horizontal="center"/>
    </xf>
    <xf numFmtId="0" fontId="50" fillId="9" borderId="11" xfId="14" applyFont="1" applyFill="1" applyBorder="1" applyAlignment="1">
      <alignment horizontal="center"/>
    </xf>
    <xf numFmtId="0" fontId="5" fillId="9" borderId="1" xfId="14" applyFont="1" applyFill="1" applyBorder="1" applyAlignment="1">
      <alignment horizontal="center" vertical="center"/>
    </xf>
    <xf numFmtId="0" fontId="5" fillId="9" borderId="2" xfId="14" applyFont="1" applyFill="1" applyBorder="1" applyAlignment="1">
      <alignment horizontal="center" vertical="center"/>
    </xf>
    <xf numFmtId="0" fontId="5" fillId="9" borderId="4" xfId="14" applyFont="1" applyFill="1" applyBorder="1" applyAlignment="1">
      <alignment horizontal="center" vertical="center"/>
    </xf>
    <xf numFmtId="0" fontId="5" fillId="9" borderId="7" xfId="14" applyFont="1" applyFill="1" applyBorder="1" applyAlignment="1">
      <alignment horizontal="center" vertical="center"/>
    </xf>
    <xf numFmtId="0" fontId="5" fillId="9" borderId="9" xfId="14" applyFont="1" applyFill="1" applyBorder="1" applyAlignment="1">
      <alignment horizontal="center" vertical="center"/>
    </xf>
    <xf numFmtId="0" fontId="5" fillId="9" borderId="12" xfId="14" applyFont="1" applyFill="1" applyBorder="1" applyAlignment="1">
      <alignment horizontal="center" vertical="center"/>
    </xf>
    <xf numFmtId="0" fontId="5" fillId="9" borderId="6" xfId="14" applyFont="1" applyFill="1" applyBorder="1" applyAlignment="1">
      <alignment horizontal="center" vertical="center"/>
    </xf>
    <xf numFmtId="0" fontId="5" fillId="9" borderId="8" xfId="14" applyFont="1" applyFill="1" applyBorder="1" applyAlignment="1">
      <alignment horizontal="center" wrapText="1"/>
    </xf>
    <xf numFmtId="0" fontId="5" fillId="9" borderId="11" xfId="14" applyFont="1" applyFill="1" applyBorder="1" applyAlignment="1">
      <alignment wrapText="1"/>
    </xf>
    <xf numFmtId="0" fontId="5" fillId="9" borderId="9" xfId="14" applyFont="1" applyFill="1" applyBorder="1" applyAlignment="1">
      <alignment horizontal="center"/>
    </xf>
    <xf numFmtId="0" fontId="5" fillId="9" borderId="10" xfId="14" applyFont="1" applyFill="1" applyBorder="1" applyAlignment="1">
      <alignment horizontal="center"/>
    </xf>
    <xf numFmtId="0" fontId="5" fillId="9" borderId="0" xfId="14" applyFont="1" applyFill="1" applyAlignment="1">
      <alignment horizontal="center"/>
    </xf>
    <xf numFmtId="0" fontId="5" fillId="9" borderId="13" xfId="14" applyFont="1" applyFill="1" applyBorder="1" applyAlignment="1">
      <alignment horizontal="center"/>
    </xf>
    <xf numFmtId="0" fontId="57" fillId="4" borderId="0" xfId="7" applyFont="1" applyFill="1" applyAlignment="1">
      <alignment horizontal="center" wrapText="1"/>
    </xf>
    <xf numFmtId="0" fontId="4" fillId="4" borderId="0" xfId="7" applyFont="1" applyFill="1" applyAlignment="1">
      <alignment horizontal="center" wrapText="1"/>
    </xf>
    <xf numFmtId="0" fontId="60" fillId="10" borderId="0" xfId="7" applyFont="1" applyFill="1" applyAlignment="1">
      <alignment horizontal="left" vertical="center" wrapText="1"/>
    </xf>
    <xf numFmtId="0" fontId="57" fillId="4" borderId="0" xfId="7" applyFont="1" applyFill="1" applyAlignment="1">
      <alignment horizontal="left" vertical="center"/>
    </xf>
    <xf numFmtId="0" fontId="67" fillId="4" borderId="0" xfId="7" applyFont="1" applyFill="1" applyAlignment="1">
      <alignment horizontal="left" vertical="center"/>
    </xf>
    <xf numFmtId="0" fontId="2" fillId="11" borderId="0" xfId="7" applyFont="1" applyFill="1" applyAlignment="1">
      <alignment horizontal="left" vertical="center" wrapText="1" indent="3"/>
    </xf>
    <xf numFmtId="0" fontId="4" fillId="0" borderId="0" xfId="14" applyFont="1" applyAlignment="1">
      <alignment horizontal="left" vertical="center" indent="3"/>
    </xf>
  </cellXfs>
  <cellStyles count="22">
    <cellStyle name="Comma" xfId="1" builtinId="3"/>
    <cellStyle name="Comma 2" xfId="11" xr:uid="{54BD22A6-E699-4679-B7E7-071770EAA14E}"/>
    <cellStyle name="Normal" xfId="0" builtinId="0"/>
    <cellStyle name="Normal 10" xfId="14" xr:uid="{EFCF4BBB-5FFE-4703-ABC1-127039958AF1}"/>
    <cellStyle name="Normal 10 2" xfId="15" xr:uid="{E414EDDC-C9A0-4073-BCB2-B36230FA47D6}"/>
    <cellStyle name="Normal 11" xfId="9" xr:uid="{1A9093B3-DD09-4CD0-801E-FF2EE8411428}"/>
    <cellStyle name="Normal 14" xfId="6" xr:uid="{ED842E68-B650-44F2-9E14-10E160850091}"/>
    <cellStyle name="Normal 2" xfId="8" xr:uid="{72A65C03-4D7C-4886-816D-F7B6B5EAC8E4}"/>
    <cellStyle name="Normal 2 10" xfId="7" xr:uid="{FDAEAFEC-0C7B-47C1-8B81-D60B0F67DC95}"/>
    <cellStyle name="Normal 2 2" xfId="3" xr:uid="{CB24333C-ECD2-4BFA-92DB-2097E6A17DA0}"/>
    <cellStyle name="Normal 2 3" xfId="5" xr:uid="{667C9640-98C3-49FB-A5E2-DC2F2183B3D2}"/>
    <cellStyle name="Normal 3 2" xfId="13" xr:uid="{D4A4C40B-661B-4B01-8253-3746EB51AA6B}"/>
    <cellStyle name="Normal 4" xfId="20" xr:uid="{C1D928DA-9827-44E7-B536-19D6575CED2C}"/>
    <cellStyle name="Normal 5" xfId="17" xr:uid="{91D194A9-43FC-43F9-8A92-9812EC32FEE1}"/>
    <cellStyle name="Normal 6" xfId="21" xr:uid="{ECC67288-F6C4-4C8A-BAD2-E5624EAD86B3}"/>
    <cellStyle name="Normal 7" xfId="18" xr:uid="{00F97D37-D3FD-4F4F-8D75-E2DFBC013B9F}"/>
    <cellStyle name="Normal 9" xfId="19" xr:uid="{D7FAC05D-E04B-4C0D-A15C-AD38EBBF0C0C}"/>
    <cellStyle name="Percent" xfId="2" builtinId="5"/>
    <cellStyle name="Percent 2" xfId="4" xr:uid="{156B8498-3425-452A-83AF-4CCE11BE07C9}"/>
    <cellStyle name="Percent 2 10" xfId="16" xr:uid="{DF3FC694-1FA7-49DE-909F-3B41226F661D}"/>
    <cellStyle name="Percent 2 2" xfId="12" xr:uid="{53A5BEF0-A794-452B-81E7-3522BF0A1655}"/>
    <cellStyle name="Percent 3" xfId="10" xr:uid="{81BAAC24-72CA-453A-A010-1DE60C77B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66675</xdr:rowOff>
    </xdr:from>
    <xdr:to>
      <xdr:col>6</xdr:col>
      <xdr:colOff>123825</xdr:colOff>
      <xdr:row>4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DD5720-252A-4A98-8C2C-FE3F07F1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8600"/>
          <a:ext cx="5210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</xdr:row>
      <xdr:rowOff>95250</xdr:rowOff>
    </xdr:from>
    <xdr:to>
      <xdr:col>2</xdr:col>
      <xdr:colOff>647700</xdr:colOff>
      <xdr:row>4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A04A430-A6E3-460B-8428-0F0E7B70D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57175"/>
          <a:ext cx="514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42</xdr:row>
      <xdr:rowOff>28575</xdr:rowOff>
    </xdr:from>
    <xdr:to>
      <xdr:col>6</xdr:col>
      <xdr:colOff>257175</xdr:colOff>
      <xdr:row>46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BD16082-14B6-4F62-9C9D-22B5A82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67675"/>
          <a:ext cx="5372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42</xdr:row>
      <xdr:rowOff>104775</xdr:rowOff>
    </xdr:from>
    <xdr:to>
      <xdr:col>3</xdr:col>
      <xdr:colOff>152400</xdr:colOff>
      <xdr:row>45</xdr:row>
      <xdr:rowOff>66675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3135D51-76A2-4643-9C93-749B79493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14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6</xdr:col>
      <xdr:colOff>561975</xdr:colOff>
      <xdr:row>3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3B41A6F-A6FA-46C1-99EB-E0229818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5"/>
          <a:ext cx="5086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1504950</xdr:colOff>
      <xdr:row>1</xdr:row>
      <xdr:rowOff>19050</xdr:rowOff>
    </xdr:from>
    <xdr:to>
      <xdr:col>3</xdr:col>
      <xdr:colOff>419100</xdr:colOff>
      <xdr:row>3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DAD8A29-99A2-4704-AF9A-7BF0B19A0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80975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7</xdr:col>
      <xdr:colOff>466725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7F4A939-61B2-4F43-9F2F-D2C05C7D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5838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1</xdr:row>
      <xdr:rowOff>85725</xdr:rowOff>
    </xdr:from>
    <xdr:to>
      <xdr:col>3</xdr:col>
      <xdr:colOff>400050</xdr:colOff>
      <xdr:row>4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1E5E182-0918-42D8-B610-112DFC2CA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47650"/>
          <a:ext cx="581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6</xdr:col>
      <xdr:colOff>771525</xdr:colOff>
      <xdr:row>3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ECD7E31-52F0-45B3-82AE-0CF593A9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532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1952625</xdr:colOff>
      <xdr:row>1</xdr:row>
      <xdr:rowOff>28575</xdr:rowOff>
    </xdr:from>
    <xdr:to>
      <xdr:col>3</xdr:col>
      <xdr:colOff>295275</xdr:colOff>
      <xdr:row>3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49D2E42-519E-4B05-8BC8-E2CDEF4F5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0500"/>
          <a:ext cx="628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FCA1F0D-4FC3-45ED-9845-CB4BAFD0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81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1400175</xdr:colOff>
      <xdr:row>0</xdr:row>
      <xdr:rowOff>123825</xdr:rowOff>
    </xdr:from>
    <xdr:to>
      <xdr:col>1</xdr:col>
      <xdr:colOff>1876425</xdr:colOff>
      <xdr:row>3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038FDC-EBF9-46A5-9C78-2E4AB224E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2382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104775</xdr:rowOff>
    </xdr:from>
    <xdr:to>
      <xdr:col>4</xdr:col>
      <xdr:colOff>209550</xdr:colOff>
      <xdr:row>62</xdr:row>
      <xdr:rowOff>19050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24F976D-F04A-4EC6-A339-E703A41C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461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1409700</xdr:colOff>
      <xdr:row>59</xdr:row>
      <xdr:rowOff>19050</xdr:rowOff>
    </xdr:from>
    <xdr:to>
      <xdr:col>1</xdr:col>
      <xdr:colOff>1905000</xdr:colOff>
      <xdr:row>61</xdr:row>
      <xdr:rowOff>38100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42E94DB-A708-4C83-BE64-E28F0B211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248900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6</xdr:col>
      <xdr:colOff>114300</xdr:colOff>
      <xdr:row>4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9DCED84-0605-4FF5-B275-FFDCAC28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695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1</xdr:row>
      <xdr:rowOff>95250</xdr:rowOff>
    </xdr:from>
    <xdr:to>
      <xdr:col>3</xdr:col>
      <xdr:colOff>190500</xdr:colOff>
      <xdr:row>1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34D81E-752D-408F-A47D-23F97228B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57175"/>
          <a:ext cx="43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38</xdr:row>
      <xdr:rowOff>114300</xdr:rowOff>
    </xdr:from>
    <xdr:to>
      <xdr:col>6</xdr:col>
      <xdr:colOff>180975</xdr:colOff>
      <xdr:row>41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B063C22-CAC0-4F99-BBAC-4C1C3DB5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72150"/>
          <a:ext cx="4752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38</xdr:row>
      <xdr:rowOff>123825</xdr:rowOff>
    </xdr:from>
    <xdr:to>
      <xdr:col>3</xdr:col>
      <xdr:colOff>285750</xdr:colOff>
      <xdr:row>38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907020F-9FEE-4D89-8DEB-CE07F877D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5781675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</xdr:row>
      <xdr:rowOff>47625</xdr:rowOff>
    </xdr:from>
    <xdr:to>
      <xdr:col>2</xdr:col>
      <xdr:colOff>581025</xdr:colOff>
      <xdr:row>3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1F4BD6D-A84D-40E1-98BA-84C50FF8F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09550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38</xdr:row>
      <xdr:rowOff>142875</xdr:rowOff>
    </xdr:from>
    <xdr:to>
      <xdr:col>3</xdr:col>
      <xdr:colOff>9525</xdr:colOff>
      <xdr:row>41</xdr:row>
      <xdr:rowOff>47625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9464870-F8DA-4AA1-82B6-03A8EBAA2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80072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114300</xdr:colOff>
      <xdr:row>4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AACD541-BC6D-43CD-8FB2-5116E949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086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1885950</xdr:colOff>
      <xdr:row>1</xdr:row>
      <xdr:rowOff>123825</xdr:rowOff>
    </xdr:from>
    <xdr:to>
      <xdr:col>2</xdr:col>
      <xdr:colOff>247650</xdr:colOff>
      <xdr:row>4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331F5E3-9C08-4F1B-B838-60F71399F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85750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6B93-E2D2-4A99-A0F0-05A0A3BF8774}">
  <sheetPr>
    <tabColor rgb="FF00B050"/>
  </sheetPr>
  <dimension ref="B7:N82"/>
  <sheetViews>
    <sheetView zoomScale="110" zoomScaleNormal="110" workbookViewId="0">
      <selection activeCell="J69" sqref="J69"/>
    </sheetView>
  </sheetViews>
  <sheetFormatPr defaultRowHeight="12.75" x14ac:dyDescent="0.2"/>
  <cols>
    <col min="1" max="1" width="9.140625" style="127"/>
    <col min="2" max="2" width="25.7109375" style="127" customWidth="1"/>
    <col min="3" max="3" width="10" style="127" bestFit="1" customWidth="1"/>
    <col min="4" max="4" width="12.28515625" style="127" customWidth="1"/>
    <col min="5" max="6" width="10" style="127" bestFit="1" customWidth="1"/>
    <col min="7" max="7" width="8.42578125" style="127" bestFit="1" customWidth="1"/>
    <col min="8" max="9" width="11.5703125" style="127" bestFit="1" customWidth="1"/>
    <col min="10" max="10" width="12.42578125" style="127" bestFit="1" customWidth="1"/>
    <col min="11" max="11" width="19.7109375" style="127" bestFit="1" customWidth="1"/>
    <col min="12" max="12" width="12.42578125" style="127" bestFit="1" customWidth="1"/>
    <col min="13" max="257" width="9.140625" style="127"/>
    <col min="258" max="258" width="25.7109375" style="127" customWidth="1"/>
    <col min="259" max="259" width="10" style="127" bestFit="1" customWidth="1"/>
    <col min="260" max="260" width="12.28515625" style="127" customWidth="1"/>
    <col min="261" max="262" width="10" style="127" bestFit="1" customWidth="1"/>
    <col min="263" max="263" width="8.42578125" style="127" bestFit="1" customWidth="1"/>
    <col min="264" max="265" width="11.5703125" style="127" bestFit="1" customWidth="1"/>
    <col min="266" max="266" width="12.42578125" style="127" bestFit="1" customWidth="1"/>
    <col min="267" max="267" width="19.7109375" style="127" bestFit="1" customWidth="1"/>
    <col min="268" max="268" width="12.42578125" style="127" bestFit="1" customWidth="1"/>
    <col min="269" max="513" width="9.140625" style="127"/>
    <col min="514" max="514" width="25.7109375" style="127" customWidth="1"/>
    <col min="515" max="515" width="10" style="127" bestFit="1" customWidth="1"/>
    <col min="516" max="516" width="12.28515625" style="127" customWidth="1"/>
    <col min="517" max="518" width="10" style="127" bestFit="1" customWidth="1"/>
    <col min="519" max="519" width="8.42578125" style="127" bestFit="1" customWidth="1"/>
    <col min="520" max="521" width="11.5703125" style="127" bestFit="1" customWidth="1"/>
    <col min="522" max="522" width="12.42578125" style="127" bestFit="1" customWidth="1"/>
    <col min="523" max="523" width="19.7109375" style="127" bestFit="1" customWidth="1"/>
    <col min="524" max="524" width="12.42578125" style="127" bestFit="1" customWidth="1"/>
    <col min="525" max="769" width="9.140625" style="127"/>
    <col min="770" max="770" width="25.7109375" style="127" customWidth="1"/>
    <col min="771" max="771" width="10" style="127" bestFit="1" customWidth="1"/>
    <col min="772" max="772" width="12.28515625" style="127" customWidth="1"/>
    <col min="773" max="774" width="10" style="127" bestFit="1" customWidth="1"/>
    <col min="775" max="775" width="8.42578125" style="127" bestFit="1" customWidth="1"/>
    <col min="776" max="777" width="11.5703125" style="127" bestFit="1" customWidth="1"/>
    <col min="778" max="778" width="12.42578125" style="127" bestFit="1" customWidth="1"/>
    <col min="779" max="779" width="19.7109375" style="127" bestFit="1" customWidth="1"/>
    <col min="780" max="780" width="12.42578125" style="127" bestFit="1" customWidth="1"/>
    <col min="781" max="1025" width="9.140625" style="127"/>
    <col min="1026" max="1026" width="25.7109375" style="127" customWidth="1"/>
    <col min="1027" max="1027" width="10" style="127" bestFit="1" customWidth="1"/>
    <col min="1028" max="1028" width="12.28515625" style="127" customWidth="1"/>
    <col min="1029" max="1030" width="10" style="127" bestFit="1" customWidth="1"/>
    <col min="1031" max="1031" width="8.42578125" style="127" bestFit="1" customWidth="1"/>
    <col min="1032" max="1033" width="11.5703125" style="127" bestFit="1" customWidth="1"/>
    <col min="1034" max="1034" width="12.42578125" style="127" bestFit="1" customWidth="1"/>
    <col min="1035" max="1035" width="19.7109375" style="127" bestFit="1" customWidth="1"/>
    <col min="1036" max="1036" width="12.42578125" style="127" bestFit="1" customWidth="1"/>
    <col min="1037" max="1281" width="9.140625" style="127"/>
    <col min="1282" max="1282" width="25.7109375" style="127" customWidth="1"/>
    <col min="1283" max="1283" width="10" style="127" bestFit="1" customWidth="1"/>
    <col min="1284" max="1284" width="12.28515625" style="127" customWidth="1"/>
    <col min="1285" max="1286" width="10" style="127" bestFit="1" customWidth="1"/>
    <col min="1287" max="1287" width="8.42578125" style="127" bestFit="1" customWidth="1"/>
    <col min="1288" max="1289" width="11.5703125" style="127" bestFit="1" customWidth="1"/>
    <col min="1290" max="1290" width="12.42578125" style="127" bestFit="1" customWidth="1"/>
    <col min="1291" max="1291" width="19.7109375" style="127" bestFit="1" customWidth="1"/>
    <col min="1292" max="1292" width="12.42578125" style="127" bestFit="1" customWidth="1"/>
    <col min="1293" max="1537" width="9.140625" style="127"/>
    <col min="1538" max="1538" width="25.7109375" style="127" customWidth="1"/>
    <col min="1539" max="1539" width="10" style="127" bestFit="1" customWidth="1"/>
    <col min="1540" max="1540" width="12.28515625" style="127" customWidth="1"/>
    <col min="1541" max="1542" width="10" style="127" bestFit="1" customWidth="1"/>
    <col min="1543" max="1543" width="8.42578125" style="127" bestFit="1" customWidth="1"/>
    <col min="1544" max="1545" width="11.5703125" style="127" bestFit="1" customWidth="1"/>
    <col min="1546" max="1546" width="12.42578125" style="127" bestFit="1" customWidth="1"/>
    <col min="1547" max="1547" width="19.7109375" style="127" bestFit="1" customWidth="1"/>
    <col min="1548" max="1548" width="12.42578125" style="127" bestFit="1" customWidth="1"/>
    <col min="1549" max="1793" width="9.140625" style="127"/>
    <col min="1794" max="1794" width="25.7109375" style="127" customWidth="1"/>
    <col min="1795" max="1795" width="10" style="127" bestFit="1" customWidth="1"/>
    <col min="1796" max="1796" width="12.28515625" style="127" customWidth="1"/>
    <col min="1797" max="1798" width="10" style="127" bestFit="1" customWidth="1"/>
    <col min="1799" max="1799" width="8.42578125" style="127" bestFit="1" customWidth="1"/>
    <col min="1800" max="1801" width="11.5703125" style="127" bestFit="1" customWidth="1"/>
    <col min="1802" max="1802" width="12.42578125" style="127" bestFit="1" customWidth="1"/>
    <col min="1803" max="1803" width="19.7109375" style="127" bestFit="1" customWidth="1"/>
    <col min="1804" max="1804" width="12.42578125" style="127" bestFit="1" customWidth="1"/>
    <col min="1805" max="2049" width="9.140625" style="127"/>
    <col min="2050" max="2050" width="25.7109375" style="127" customWidth="1"/>
    <col min="2051" max="2051" width="10" style="127" bestFit="1" customWidth="1"/>
    <col min="2052" max="2052" width="12.28515625" style="127" customWidth="1"/>
    <col min="2053" max="2054" width="10" style="127" bestFit="1" customWidth="1"/>
    <col min="2055" max="2055" width="8.42578125" style="127" bestFit="1" customWidth="1"/>
    <col min="2056" max="2057" width="11.5703125" style="127" bestFit="1" customWidth="1"/>
    <col min="2058" max="2058" width="12.42578125" style="127" bestFit="1" customWidth="1"/>
    <col min="2059" max="2059" width="19.7109375" style="127" bestFit="1" customWidth="1"/>
    <col min="2060" max="2060" width="12.42578125" style="127" bestFit="1" customWidth="1"/>
    <col min="2061" max="2305" width="9.140625" style="127"/>
    <col min="2306" max="2306" width="25.7109375" style="127" customWidth="1"/>
    <col min="2307" max="2307" width="10" style="127" bestFit="1" customWidth="1"/>
    <col min="2308" max="2308" width="12.28515625" style="127" customWidth="1"/>
    <col min="2309" max="2310" width="10" style="127" bestFit="1" customWidth="1"/>
    <col min="2311" max="2311" width="8.42578125" style="127" bestFit="1" customWidth="1"/>
    <col min="2312" max="2313" width="11.5703125" style="127" bestFit="1" customWidth="1"/>
    <col min="2314" max="2314" width="12.42578125" style="127" bestFit="1" customWidth="1"/>
    <col min="2315" max="2315" width="19.7109375" style="127" bestFit="1" customWidth="1"/>
    <col min="2316" max="2316" width="12.42578125" style="127" bestFit="1" customWidth="1"/>
    <col min="2317" max="2561" width="9.140625" style="127"/>
    <col min="2562" max="2562" width="25.7109375" style="127" customWidth="1"/>
    <col min="2563" max="2563" width="10" style="127" bestFit="1" customWidth="1"/>
    <col min="2564" max="2564" width="12.28515625" style="127" customWidth="1"/>
    <col min="2565" max="2566" width="10" style="127" bestFit="1" customWidth="1"/>
    <col min="2567" max="2567" width="8.42578125" style="127" bestFit="1" customWidth="1"/>
    <col min="2568" max="2569" width="11.5703125" style="127" bestFit="1" customWidth="1"/>
    <col min="2570" max="2570" width="12.42578125" style="127" bestFit="1" customWidth="1"/>
    <col min="2571" max="2571" width="19.7109375" style="127" bestFit="1" customWidth="1"/>
    <col min="2572" max="2572" width="12.42578125" style="127" bestFit="1" customWidth="1"/>
    <col min="2573" max="2817" width="9.140625" style="127"/>
    <col min="2818" max="2818" width="25.7109375" style="127" customWidth="1"/>
    <col min="2819" max="2819" width="10" style="127" bestFit="1" customWidth="1"/>
    <col min="2820" max="2820" width="12.28515625" style="127" customWidth="1"/>
    <col min="2821" max="2822" width="10" style="127" bestFit="1" customWidth="1"/>
    <col min="2823" max="2823" width="8.42578125" style="127" bestFit="1" customWidth="1"/>
    <col min="2824" max="2825" width="11.5703125" style="127" bestFit="1" customWidth="1"/>
    <col min="2826" max="2826" width="12.42578125" style="127" bestFit="1" customWidth="1"/>
    <col min="2827" max="2827" width="19.7109375" style="127" bestFit="1" customWidth="1"/>
    <col min="2828" max="2828" width="12.42578125" style="127" bestFit="1" customWidth="1"/>
    <col min="2829" max="3073" width="9.140625" style="127"/>
    <col min="3074" max="3074" width="25.7109375" style="127" customWidth="1"/>
    <col min="3075" max="3075" width="10" style="127" bestFit="1" customWidth="1"/>
    <col min="3076" max="3076" width="12.28515625" style="127" customWidth="1"/>
    <col min="3077" max="3078" width="10" style="127" bestFit="1" customWidth="1"/>
    <col min="3079" max="3079" width="8.42578125" style="127" bestFit="1" customWidth="1"/>
    <col min="3080" max="3081" width="11.5703125" style="127" bestFit="1" customWidth="1"/>
    <col min="3082" max="3082" width="12.42578125" style="127" bestFit="1" customWidth="1"/>
    <col min="3083" max="3083" width="19.7109375" style="127" bestFit="1" customWidth="1"/>
    <col min="3084" max="3084" width="12.42578125" style="127" bestFit="1" customWidth="1"/>
    <col min="3085" max="3329" width="9.140625" style="127"/>
    <col min="3330" max="3330" width="25.7109375" style="127" customWidth="1"/>
    <col min="3331" max="3331" width="10" style="127" bestFit="1" customWidth="1"/>
    <col min="3332" max="3332" width="12.28515625" style="127" customWidth="1"/>
    <col min="3333" max="3334" width="10" style="127" bestFit="1" customWidth="1"/>
    <col min="3335" max="3335" width="8.42578125" style="127" bestFit="1" customWidth="1"/>
    <col min="3336" max="3337" width="11.5703125" style="127" bestFit="1" customWidth="1"/>
    <col min="3338" max="3338" width="12.42578125" style="127" bestFit="1" customWidth="1"/>
    <col min="3339" max="3339" width="19.7109375" style="127" bestFit="1" customWidth="1"/>
    <col min="3340" max="3340" width="12.42578125" style="127" bestFit="1" customWidth="1"/>
    <col min="3341" max="3585" width="9.140625" style="127"/>
    <col min="3586" max="3586" width="25.7109375" style="127" customWidth="1"/>
    <col min="3587" max="3587" width="10" style="127" bestFit="1" customWidth="1"/>
    <col min="3588" max="3588" width="12.28515625" style="127" customWidth="1"/>
    <col min="3589" max="3590" width="10" style="127" bestFit="1" customWidth="1"/>
    <col min="3591" max="3591" width="8.42578125" style="127" bestFit="1" customWidth="1"/>
    <col min="3592" max="3593" width="11.5703125" style="127" bestFit="1" customWidth="1"/>
    <col min="3594" max="3594" width="12.42578125" style="127" bestFit="1" customWidth="1"/>
    <col min="3595" max="3595" width="19.7109375" style="127" bestFit="1" customWidth="1"/>
    <col min="3596" max="3596" width="12.42578125" style="127" bestFit="1" customWidth="1"/>
    <col min="3597" max="3841" width="9.140625" style="127"/>
    <col min="3842" max="3842" width="25.7109375" style="127" customWidth="1"/>
    <col min="3843" max="3843" width="10" style="127" bestFit="1" customWidth="1"/>
    <col min="3844" max="3844" width="12.28515625" style="127" customWidth="1"/>
    <col min="3845" max="3846" width="10" style="127" bestFit="1" customWidth="1"/>
    <col min="3847" max="3847" width="8.42578125" style="127" bestFit="1" customWidth="1"/>
    <col min="3848" max="3849" width="11.5703125" style="127" bestFit="1" customWidth="1"/>
    <col min="3850" max="3850" width="12.42578125" style="127" bestFit="1" customWidth="1"/>
    <col min="3851" max="3851" width="19.7109375" style="127" bestFit="1" customWidth="1"/>
    <col min="3852" max="3852" width="12.42578125" style="127" bestFit="1" customWidth="1"/>
    <col min="3853" max="4097" width="9.140625" style="127"/>
    <col min="4098" max="4098" width="25.7109375" style="127" customWidth="1"/>
    <col min="4099" max="4099" width="10" style="127" bestFit="1" customWidth="1"/>
    <col min="4100" max="4100" width="12.28515625" style="127" customWidth="1"/>
    <col min="4101" max="4102" width="10" style="127" bestFit="1" customWidth="1"/>
    <col min="4103" max="4103" width="8.42578125" style="127" bestFit="1" customWidth="1"/>
    <col min="4104" max="4105" width="11.5703125" style="127" bestFit="1" customWidth="1"/>
    <col min="4106" max="4106" width="12.42578125" style="127" bestFit="1" customWidth="1"/>
    <col min="4107" max="4107" width="19.7109375" style="127" bestFit="1" customWidth="1"/>
    <col min="4108" max="4108" width="12.42578125" style="127" bestFit="1" customWidth="1"/>
    <col min="4109" max="4353" width="9.140625" style="127"/>
    <col min="4354" max="4354" width="25.7109375" style="127" customWidth="1"/>
    <col min="4355" max="4355" width="10" style="127" bestFit="1" customWidth="1"/>
    <col min="4356" max="4356" width="12.28515625" style="127" customWidth="1"/>
    <col min="4357" max="4358" width="10" style="127" bestFit="1" customWidth="1"/>
    <col min="4359" max="4359" width="8.42578125" style="127" bestFit="1" customWidth="1"/>
    <col min="4360" max="4361" width="11.5703125" style="127" bestFit="1" customWidth="1"/>
    <col min="4362" max="4362" width="12.42578125" style="127" bestFit="1" customWidth="1"/>
    <col min="4363" max="4363" width="19.7109375" style="127" bestFit="1" customWidth="1"/>
    <col min="4364" max="4364" width="12.42578125" style="127" bestFit="1" customWidth="1"/>
    <col min="4365" max="4609" width="9.140625" style="127"/>
    <col min="4610" max="4610" width="25.7109375" style="127" customWidth="1"/>
    <col min="4611" max="4611" width="10" style="127" bestFit="1" customWidth="1"/>
    <col min="4612" max="4612" width="12.28515625" style="127" customWidth="1"/>
    <col min="4613" max="4614" width="10" style="127" bestFit="1" customWidth="1"/>
    <col min="4615" max="4615" width="8.42578125" style="127" bestFit="1" customWidth="1"/>
    <col min="4616" max="4617" width="11.5703125" style="127" bestFit="1" customWidth="1"/>
    <col min="4618" max="4618" width="12.42578125" style="127" bestFit="1" customWidth="1"/>
    <col min="4619" max="4619" width="19.7109375" style="127" bestFit="1" customWidth="1"/>
    <col min="4620" max="4620" width="12.42578125" style="127" bestFit="1" customWidth="1"/>
    <col min="4621" max="4865" width="9.140625" style="127"/>
    <col min="4866" max="4866" width="25.7109375" style="127" customWidth="1"/>
    <col min="4867" max="4867" width="10" style="127" bestFit="1" customWidth="1"/>
    <col min="4868" max="4868" width="12.28515625" style="127" customWidth="1"/>
    <col min="4869" max="4870" width="10" style="127" bestFit="1" customWidth="1"/>
    <col min="4871" max="4871" width="8.42578125" style="127" bestFit="1" customWidth="1"/>
    <col min="4872" max="4873" width="11.5703125" style="127" bestFit="1" customWidth="1"/>
    <col min="4874" max="4874" width="12.42578125" style="127" bestFit="1" customWidth="1"/>
    <col min="4875" max="4875" width="19.7109375" style="127" bestFit="1" customWidth="1"/>
    <col min="4876" max="4876" width="12.42578125" style="127" bestFit="1" customWidth="1"/>
    <col min="4877" max="5121" width="9.140625" style="127"/>
    <col min="5122" max="5122" width="25.7109375" style="127" customWidth="1"/>
    <col min="5123" max="5123" width="10" style="127" bestFit="1" customWidth="1"/>
    <col min="5124" max="5124" width="12.28515625" style="127" customWidth="1"/>
    <col min="5125" max="5126" width="10" style="127" bestFit="1" customWidth="1"/>
    <col min="5127" max="5127" width="8.42578125" style="127" bestFit="1" customWidth="1"/>
    <col min="5128" max="5129" width="11.5703125" style="127" bestFit="1" customWidth="1"/>
    <col min="5130" max="5130" width="12.42578125" style="127" bestFit="1" customWidth="1"/>
    <col min="5131" max="5131" width="19.7109375" style="127" bestFit="1" customWidth="1"/>
    <col min="5132" max="5132" width="12.42578125" style="127" bestFit="1" customWidth="1"/>
    <col min="5133" max="5377" width="9.140625" style="127"/>
    <col min="5378" max="5378" width="25.7109375" style="127" customWidth="1"/>
    <col min="5379" max="5379" width="10" style="127" bestFit="1" customWidth="1"/>
    <col min="5380" max="5380" width="12.28515625" style="127" customWidth="1"/>
    <col min="5381" max="5382" width="10" style="127" bestFit="1" customWidth="1"/>
    <col min="5383" max="5383" width="8.42578125" style="127" bestFit="1" customWidth="1"/>
    <col min="5384" max="5385" width="11.5703125" style="127" bestFit="1" customWidth="1"/>
    <col min="5386" max="5386" width="12.42578125" style="127" bestFit="1" customWidth="1"/>
    <col min="5387" max="5387" width="19.7109375" style="127" bestFit="1" customWidth="1"/>
    <col min="5388" max="5388" width="12.42578125" style="127" bestFit="1" customWidth="1"/>
    <col min="5389" max="5633" width="9.140625" style="127"/>
    <col min="5634" max="5634" width="25.7109375" style="127" customWidth="1"/>
    <col min="5635" max="5635" width="10" style="127" bestFit="1" customWidth="1"/>
    <col min="5636" max="5636" width="12.28515625" style="127" customWidth="1"/>
    <col min="5637" max="5638" width="10" style="127" bestFit="1" customWidth="1"/>
    <col min="5639" max="5639" width="8.42578125" style="127" bestFit="1" customWidth="1"/>
    <col min="5640" max="5641" width="11.5703125" style="127" bestFit="1" customWidth="1"/>
    <col min="5642" max="5642" width="12.42578125" style="127" bestFit="1" customWidth="1"/>
    <col min="5643" max="5643" width="19.7109375" style="127" bestFit="1" customWidth="1"/>
    <col min="5644" max="5644" width="12.42578125" style="127" bestFit="1" customWidth="1"/>
    <col min="5645" max="5889" width="9.140625" style="127"/>
    <col min="5890" max="5890" width="25.7109375" style="127" customWidth="1"/>
    <col min="5891" max="5891" width="10" style="127" bestFit="1" customWidth="1"/>
    <col min="5892" max="5892" width="12.28515625" style="127" customWidth="1"/>
    <col min="5893" max="5894" width="10" style="127" bestFit="1" customWidth="1"/>
    <col min="5895" max="5895" width="8.42578125" style="127" bestFit="1" customWidth="1"/>
    <col min="5896" max="5897" width="11.5703125" style="127" bestFit="1" customWidth="1"/>
    <col min="5898" max="5898" width="12.42578125" style="127" bestFit="1" customWidth="1"/>
    <col min="5899" max="5899" width="19.7109375" style="127" bestFit="1" customWidth="1"/>
    <col min="5900" max="5900" width="12.42578125" style="127" bestFit="1" customWidth="1"/>
    <col min="5901" max="6145" width="9.140625" style="127"/>
    <col min="6146" max="6146" width="25.7109375" style="127" customWidth="1"/>
    <col min="6147" max="6147" width="10" style="127" bestFit="1" customWidth="1"/>
    <col min="6148" max="6148" width="12.28515625" style="127" customWidth="1"/>
    <col min="6149" max="6150" width="10" style="127" bestFit="1" customWidth="1"/>
    <col min="6151" max="6151" width="8.42578125" style="127" bestFit="1" customWidth="1"/>
    <col min="6152" max="6153" width="11.5703125" style="127" bestFit="1" customWidth="1"/>
    <col min="6154" max="6154" width="12.42578125" style="127" bestFit="1" customWidth="1"/>
    <col min="6155" max="6155" width="19.7109375" style="127" bestFit="1" customWidth="1"/>
    <col min="6156" max="6156" width="12.42578125" style="127" bestFit="1" customWidth="1"/>
    <col min="6157" max="6401" width="9.140625" style="127"/>
    <col min="6402" max="6402" width="25.7109375" style="127" customWidth="1"/>
    <col min="6403" max="6403" width="10" style="127" bestFit="1" customWidth="1"/>
    <col min="6404" max="6404" width="12.28515625" style="127" customWidth="1"/>
    <col min="6405" max="6406" width="10" style="127" bestFit="1" customWidth="1"/>
    <col min="6407" max="6407" width="8.42578125" style="127" bestFit="1" customWidth="1"/>
    <col min="6408" max="6409" width="11.5703125" style="127" bestFit="1" customWidth="1"/>
    <col min="6410" max="6410" width="12.42578125" style="127" bestFit="1" customWidth="1"/>
    <col min="6411" max="6411" width="19.7109375" style="127" bestFit="1" customWidth="1"/>
    <col min="6412" max="6412" width="12.42578125" style="127" bestFit="1" customWidth="1"/>
    <col min="6413" max="6657" width="9.140625" style="127"/>
    <col min="6658" max="6658" width="25.7109375" style="127" customWidth="1"/>
    <col min="6659" max="6659" width="10" style="127" bestFit="1" customWidth="1"/>
    <col min="6660" max="6660" width="12.28515625" style="127" customWidth="1"/>
    <col min="6661" max="6662" width="10" style="127" bestFit="1" customWidth="1"/>
    <col min="6663" max="6663" width="8.42578125" style="127" bestFit="1" customWidth="1"/>
    <col min="6664" max="6665" width="11.5703125" style="127" bestFit="1" customWidth="1"/>
    <col min="6666" max="6666" width="12.42578125" style="127" bestFit="1" customWidth="1"/>
    <col min="6667" max="6667" width="19.7109375" style="127" bestFit="1" customWidth="1"/>
    <col min="6668" max="6668" width="12.42578125" style="127" bestFit="1" customWidth="1"/>
    <col min="6669" max="6913" width="9.140625" style="127"/>
    <col min="6914" max="6914" width="25.7109375" style="127" customWidth="1"/>
    <col min="6915" max="6915" width="10" style="127" bestFit="1" customWidth="1"/>
    <col min="6916" max="6916" width="12.28515625" style="127" customWidth="1"/>
    <col min="6917" max="6918" width="10" style="127" bestFit="1" customWidth="1"/>
    <col min="6919" max="6919" width="8.42578125" style="127" bestFit="1" customWidth="1"/>
    <col min="6920" max="6921" width="11.5703125" style="127" bestFit="1" customWidth="1"/>
    <col min="6922" max="6922" width="12.42578125" style="127" bestFit="1" customWidth="1"/>
    <col min="6923" max="6923" width="19.7109375" style="127" bestFit="1" customWidth="1"/>
    <col min="6924" max="6924" width="12.42578125" style="127" bestFit="1" customWidth="1"/>
    <col min="6925" max="7169" width="9.140625" style="127"/>
    <col min="7170" max="7170" width="25.7109375" style="127" customWidth="1"/>
    <col min="7171" max="7171" width="10" style="127" bestFit="1" customWidth="1"/>
    <col min="7172" max="7172" width="12.28515625" style="127" customWidth="1"/>
    <col min="7173" max="7174" width="10" style="127" bestFit="1" customWidth="1"/>
    <col min="7175" max="7175" width="8.42578125" style="127" bestFit="1" customWidth="1"/>
    <col min="7176" max="7177" width="11.5703125" style="127" bestFit="1" customWidth="1"/>
    <col min="7178" max="7178" width="12.42578125" style="127" bestFit="1" customWidth="1"/>
    <col min="7179" max="7179" width="19.7109375" style="127" bestFit="1" customWidth="1"/>
    <col min="7180" max="7180" width="12.42578125" style="127" bestFit="1" customWidth="1"/>
    <col min="7181" max="7425" width="9.140625" style="127"/>
    <col min="7426" max="7426" width="25.7109375" style="127" customWidth="1"/>
    <col min="7427" max="7427" width="10" style="127" bestFit="1" customWidth="1"/>
    <col min="7428" max="7428" width="12.28515625" style="127" customWidth="1"/>
    <col min="7429" max="7430" width="10" style="127" bestFit="1" customWidth="1"/>
    <col min="7431" max="7431" width="8.42578125" style="127" bestFit="1" customWidth="1"/>
    <col min="7432" max="7433" width="11.5703125" style="127" bestFit="1" customWidth="1"/>
    <col min="7434" max="7434" width="12.42578125" style="127" bestFit="1" customWidth="1"/>
    <col min="7435" max="7435" width="19.7109375" style="127" bestFit="1" customWidth="1"/>
    <col min="7436" max="7436" width="12.42578125" style="127" bestFit="1" customWidth="1"/>
    <col min="7437" max="7681" width="9.140625" style="127"/>
    <col min="7682" max="7682" width="25.7109375" style="127" customWidth="1"/>
    <col min="7683" max="7683" width="10" style="127" bestFit="1" customWidth="1"/>
    <col min="7684" max="7684" width="12.28515625" style="127" customWidth="1"/>
    <col min="7685" max="7686" width="10" style="127" bestFit="1" customWidth="1"/>
    <col min="7687" max="7687" width="8.42578125" style="127" bestFit="1" customWidth="1"/>
    <col min="7688" max="7689" width="11.5703125" style="127" bestFit="1" customWidth="1"/>
    <col min="7690" max="7690" width="12.42578125" style="127" bestFit="1" customWidth="1"/>
    <col min="7691" max="7691" width="19.7109375" style="127" bestFit="1" customWidth="1"/>
    <col min="7692" max="7692" width="12.42578125" style="127" bestFit="1" customWidth="1"/>
    <col min="7693" max="7937" width="9.140625" style="127"/>
    <col min="7938" max="7938" width="25.7109375" style="127" customWidth="1"/>
    <col min="7939" max="7939" width="10" style="127" bestFit="1" customWidth="1"/>
    <col min="7940" max="7940" width="12.28515625" style="127" customWidth="1"/>
    <col min="7941" max="7942" width="10" style="127" bestFit="1" customWidth="1"/>
    <col min="7943" max="7943" width="8.42578125" style="127" bestFit="1" customWidth="1"/>
    <col min="7944" max="7945" width="11.5703125" style="127" bestFit="1" customWidth="1"/>
    <col min="7946" max="7946" width="12.42578125" style="127" bestFit="1" customWidth="1"/>
    <col min="7947" max="7947" width="19.7109375" style="127" bestFit="1" customWidth="1"/>
    <col min="7948" max="7948" width="12.42578125" style="127" bestFit="1" customWidth="1"/>
    <col min="7949" max="8193" width="9.140625" style="127"/>
    <col min="8194" max="8194" width="25.7109375" style="127" customWidth="1"/>
    <col min="8195" max="8195" width="10" style="127" bestFit="1" customWidth="1"/>
    <col min="8196" max="8196" width="12.28515625" style="127" customWidth="1"/>
    <col min="8197" max="8198" width="10" style="127" bestFit="1" customWidth="1"/>
    <col min="8199" max="8199" width="8.42578125" style="127" bestFit="1" customWidth="1"/>
    <col min="8200" max="8201" width="11.5703125" style="127" bestFit="1" customWidth="1"/>
    <col min="8202" max="8202" width="12.42578125" style="127" bestFit="1" customWidth="1"/>
    <col min="8203" max="8203" width="19.7109375" style="127" bestFit="1" customWidth="1"/>
    <col min="8204" max="8204" width="12.42578125" style="127" bestFit="1" customWidth="1"/>
    <col min="8205" max="8449" width="9.140625" style="127"/>
    <col min="8450" max="8450" width="25.7109375" style="127" customWidth="1"/>
    <col min="8451" max="8451" width="10" style="127" bestFit="1" customWidth="1"/>
    <col min="8452" max="8452" width="12.28515625" style="127" customWidth="1"/>
    <col min="8453" max="8454" width="10" style="127" bestFit="1" customWidth="1"/>
    <col min="8455" max="8455" width="8.42578125" style="127" bestFit="1" customWidth="1"/>
    <col min="8456" max="8457" width="11.5703125" style="127" bestFit="1" customWidth="1"/>
    <col min="8458" max="8458" width="12.42578125" style="127" bestFit="1" customWidth="1"/>
    <col min="8459" max="8459" width="19.7109375" style="127" bestFit="1" customWidth="1"/>
    <col min="8460" max="8460" width="12.42578125" style="127" bestFit="1" customWidth="1"/>
    <col min="8461" max="8705" width="9.140625" style="127"/>
    <col min="8706" max="8706" width="25.7109375" style="127" customWidth="1"/>
    <col min="8707" max="8707" width="10" style="127" bestFit="1" customWidth="1"/>
    <col min="8708" max="8708" width="12.28515625" style="127" customWidth="1"/>
    <col min="8709" max="8710" width="10" style="127" bestFit="1" customWidth="1"/>
    <col min="8711" max="8711" width="8.42578125" style="127" bestFit="1" customWidth="1"/>
    <col min="8712" max="8713" width="11.5703125" style="127" bestFit="1" customWidth="1"/>
    <col min="8714" max="8714" width="12.42578125" style="127" bestFit="1" customWidth="1"/>
    <col min="8715" max="8715" width="19.7109375" style="127" bestFit="1" customWidth="1"/>
    <col min="8716" max="8716" width="12.42578125" style="127" bestFit="1" customWidth="1"/>
    <col min="8717" max="8961" width="9.140625" style="127"/>
    <col min="8962" max="8962" width="25.7109375" style="127" customWidth="1"/>
    <col min="8963" max="8963" width="10" style="127" bestFit="1" customWidth="1"/>
    <col min="8964" max="8964" width="12.28515625" style="127" customWidth="1"/>
    <col min="8965" max="8966" width="10" style="127" bestFit="1" customWidth="1"/>
    <col min="8967" max="8967" width="8.42578125" style="127" bestFit="1" customWidth="1"/>
    <col min="8968" max="8969" width="11.5703125" style="127" bestFit="1" customWidth="1"/>
    <col min="8970" max="8970" width="12.42578125" style="127" bestFit="1" customWidth="1"/>
    <col min="8971" max="8971" width="19.7109375" style="127" bestFit="1" customWidth="1"/>
    <col min="8972" max="8972" width="12.42578125" style="127" bestFit="1" customWidth="1"/>
    <col min="8973" max="9217" width="9.140625" style="127"/>
    <col min="9218" max="9218" width="25.7109375" style="127" customWidth="1"/>
    <col min="9219" max="9219" width="10" style="127" bestFit="1" customWidth="1"/>
    <col min="9220" max="9220" width="12.28515625" style="127" customWidth="1"/>
    <col min="9221" max="9222" width="10" style="127" bestFit="1" customWidth="1"/>
    <col min="9223" max="9223" width="8.42578125" style="127" bestFit="1" customWidth="1"/>
    <col min="9224" max="9225" width="11.5703125" style="127" bestFit="1" customWidth="1"/>
    <col min="9226" max="9226" width="12.42578125" style="127" bestFit="1" customWidth="1"/>
    <col min="9227" max="9227" width="19.7109375" style="127" bestFit="1" customWidth="1"/>
    <col min="9228" max="9228" width="12.42578125" style="127" bestFit="1" customWidth="1"/>
    <col min="9229" max="9473" width="9.140625" style="127"/>
    <col min="9474" max="9474" width="25.7109375" style="127" customWidth="1"/>
    <col min="9475" max="9475" width="10" style="127" bestFit="1" customWidth="1"/>
    <col min="9476" max="9476" width="12.28515625" style="127" customWidth="1"/>
    <col min="9477" max="9478" width="10" style="127" bestFit="1" customWidth="1"/>
    <col min="9479" max="9479" width="8.42578125" style="127" bestFit="1" customWidth="1"/>
    <col min="9480" max="9481" width="11.5703125" style="127" bestFit="1" customWidth="1"/>
    <col min="9482" max="9482" width="12.42578125" style="127" bestFit="1" customWidth="1"/>
    <col min="9483" max="9483" width="19.7109375" style="127" bestFit="1" customWidth="1"/>
    <col min="9484" max="9484" width="12.42578125" style="127" bestFit="1" customWidth="1"/>
    <col min="9485" max="9729" width="9.140625" style="127"/>
    <col min="9730" max="9730" width="25.7109375" style="127" customWidth="1"/>
    <col min="9731" max="9731" width="10" style="127" bestFit="1" customWidth="1"/>
    <col min="9732" max="9732" width="12.28515625" style="127" customWidth="1"/>
    <col min="9733" max="9734" width="10" style="127" bestFit="1" customWidth="1"/>
    <col min="9735" max="9735" width="8.42578125" style="127" bestFit="1" customWidth="1"/>
    <col min="9736" max="9737" width="11.5703125" style="127" bestFit="1" customWidth="1"/>
    <col min="9738" max="9738" width="12.42578125" style="127" bestFit="1" customWidth="1"/>
    <col min="9739" max="9739" width="19.7109375" style="127" bestFit="1" customWidth="1"/>
    <col min="9740" max="9740" width="12.42578125" style="127" bestFit="1" customWidth="1"/>
    <col min="9741" max="9985" width="9.140625" style="127"/>
    <col min="9986" max="9986" width="25.7109375" style="127" customWidth="1"/>
    <col min="9987" max="9987" width="10" style="127" bestFit="1" customWidth="1"/>
    <col min="9988" max="9988" width="12.28515625" style="127" customWidth="1"/>
    <col min="9989" max="9990" width="10" style="127" bestFit="1" customWidth="1"/>
    <col min="9991" max="9991" width="8.42578125" style="127" bestFit="1" customWidth="1"/>
    <col min="9992" max="9993" width="11.5703125" style="127" bestFit="1" customWidth="1"/>
    <col min="9994" max="9994" width="12.42578125" style="127" bestFit="1" customWidth="1"/>
    <col min="9995" max="9995" width="19.7109375" style="127" bestFit="1" customWidth="1"/>
    <col min="9996" max="9996" width="12.42578125" style="127" bestFit="1" customWidth="1"/>
    <col min="9997" max="10241" width="9.140625" style="127"/>
    <col min="10242" max="10242" width="25.7109375" style="127" customWidth="1"/>
    <col min="10243" max="10243" width="10" style="127" bestFit="1" customWidth="1"/>
    <col min="10244" max="10244" width="12.28515625" style="127" customWidth="1"/>
    <col min="10245" max="10246" width="10" style="127" bestFit="1" customWidth="1"/>
    <col min="10247" max="10247" width="8.42578125" style="127" bestFit="1" customWidth="1"/>
    <col min="10248" max="10249" width="11.5703125" style="127" bestFit="1" customWidth="1"/>
    <col min="10250" max="10250" width="12.42578125" style="127" bestFit="1" customWidth="1"/>
    <col min="10251" max="10251" width="19.7109375" style="127" bestFit="1" customWidth="1"/>
    <col min="10252" max="10252" width="12.42578125" style="127" bestFit="1" customWidth="1"/>
    <col min="10253" max="10497" width="9.140625" style="127"/>
    <col min="10498" max="10498" width="25.7109375" style="127" customWidth="1"/>
    <col min="10499" max="10499" width="10" style="127" bestFit="1" customWidth="1"/>
    <col min="10500" max="10500" width="12.28515625" style="127" customWidth="1"/>
    <col min="10501" max="10502" width="10" style="127" bestFit="1" customWidth="1"/>
    <col min="10503" max="10503" width="8.42578125" style="127" bestFit="1" customWidth="1"/>
    <col min="10504" max="10505" width="11.5703125" style="127" bestFit="1" customWidth="1"/>
    <col min="10506" max="10506" width="12.42578125" style="127" bestFit="1" customWidth="1"/>
    <col min="10507" max="10507" width="19.7109375" style="127" bestFit="1" customWidth="1"/>
    <col min="10508" max="10508" width="12.42578125" style="127" bestFit="1" customWidth="1"/>
    <col min="10509" max="10753" width="9.140625" style="127"/>
    <col min="10754" max="10754" width="25.7109375" style="127" customWidth="1"/>
    <col min="10755" max="10755" width="10" style="127" bestFit="1" customWidth="1"/>
    <col min="10756" max="10756" width="12.28515625" style="127" customWidth="1"/>
    <col min="10757" max="10758" width="10" style="127" bestFit="1" customWidth="1"/>
    <col min="10759" max="10759" width="8.42578125" style="127" bestFit="1" customWidth="1"/>
    <col min="10760" max="10761" width="11.5703125" style="127" bestFit="1" customWidth="1"/>
    <col min="10762" max="10762" width="12.42578125" style="127" bestFit="1" customWidth="1"/>
    <col min="10763" max="10763" width="19.7109375" style="127" bestFit="1" customWidth="1"/>
    <col min="10764" max="10764" width="12.42578125" style="127" bestFit="1" customWidth="1"/>
    <col min="10765" max="11009" width="9.140625" style="127"/>
    <col min="11010" max="11010" width="25.7109375" style="127" customWidth="1"/>
    <col min="11011" max="11011" width="10" style="127" bestFit="1" customWidth="1"/>
    <col min="11012" max="11012" width="12.28515625" style="127" customWidth="1"/>
    <col min="11013" max="11014" width="10" style="127" bestFit="1" customWidth="1"/>
    <col min="11015" max="11015" width="8.42578125" style="127" bestFit="1" customWidth="1"/>
    <col min="11016" max="11017" width="11.5703125" style="127" bestFit="1" customWidth="1"/>
    <col min="11018" max="11018" width="12.42578125" style="127" bestFit="1" customWidth="1"/>
    <col min="11019" max="11019" width="19.7109375" style="127" bestFit="1" customWidth="1"/>
    <col min="11020" max="11020" width="12.42578125" style="127" bestFit="1" customWidth="1"/>
    <col min="11021" max="11265" width="9.140625" style="127"/>
    <col min="11266" max="11266" width="25.7109375" style="127" customWidth="1"/>
    <col min="11267" max="11267" width="10" style="127" bestFit="1" customWidth="1"/>
    <col min="11268" max="11268" width="12.28515625" style="127" customWidth="1"/>
    <col min="11269" max="11270" width="10" style="127" bestFit="1" customWidth="1"/>
    <col min="11271" max="11271" width="8.42578125" style="127" bestFit="1" customWidth="1"/>
    <col min="11272" max="11273" width="11.5703125" style="127" bestFit="1" customWidth="1"/>
    <col min="11274" max="11274" width="12.42578125" style="127" bestFit="1" customWidth="1"/>
    <col min="11275" max="11275" width="19.7109375" style="127" bestFit="1" customWidth="1"/>
    <col min="11276" max="11276" width="12.42578125" style="127" bestFit="1" customWidth="1"/>
    <col min="11277" max="11521" width="9.140625" style="127"/>
    <col min="11522" max="11522" width="25.7109375" style="127" customWidth="1"/>
    <col min="11523" max="11523" width="10" style="127" bestFit="1" customWidth="1"/>
    <col min="11524" max="11524" width="12.28515625" style="127" customWidth="1"/>
    <col min="11525" max="11526" width="10" style="127" bestFit="1" customWidth="1"/>
    <col min="11527" max="11527" width="8.42578125" style="127" bestFit="1" customWidth="1"/>
    <col min="11528" max="11529" width="11.5703125" style="127" bestFit="1" customWidth="1"/>
    <col min="11530" max="11530" width="12.42578125" style="127" bestFit="1" customWidth="1"/>
    <col min="11531" max="11531" width="19.7109375" style="127" bestFit="1" customWidth="1"/>
    <col min="11532" max="11532" width="12.42578125" style="127" bestFit="1" customWidth="1"/>
    <col min="11533" max="11777" width="9.140625" style="127"/>
    <col min="11778" max="11778" width="25.7109375" style="127" customWidth="1"/>
    <col min="11779" max="11779" width="10" style="127" bestFit="1" customWidth="1"/>
    <col min="11780" max="11780" width="12.28515625" style="127" customWidth="1"/>
    <col min="11781" max="11782" width="10" style="127" bestFit="1" customWidth="1"/>
    <col min="11783" max="11783" width="8.42578125" style="127" bestFit="1" customWidth="1"/>
    <col min="11784" max="11785" width="11.5703125" style="127" bestFit="1" customWidth="1"/>
    <col min="11786" max="11786" width="12.42578125" style="127" bestFit="1" customWidth="1"/>
    <col min="11787" max="11787" width="19.7109375" style="127" bestFit="1" customWidth="1"/>
    <col min="11788" max="11788" width="12.42578125" style="127" bestFit="1" customWidth="1"/>
    <col min="11789" max="12033" width="9.140625" style="127"/>
    <col min="12034" max="12034" width="25.7109375" style="127" customWidth="1"/>
    <col min="12035" max="12035" width="10" style="127" bestFit="1" customWidth="1"/>
    <col min="12036" max="12036" width="12.28515625" style="127" customWidth="1"/>
    <col min="12037" max="12038" width="10" style="127" bestFit="1" customWidth="1"/>
    <col min="12039" max="12039" width="8.42578125" style="127" bestFit="1" customWidth="1"/>
    <col min="12040" max="12041" width="11.5703125" style="127" bestFit="1" customWidth="1"/>
    <col min="12042" max="12042" width="12.42578125" style="127" bestFit="1" customWidth="1"/>
    <col min="12043" max="12043" width="19.7109375" style="127" bestFit="1" customWidth="1"/>
    <col min="12044" max="12044" width="12.42578125" style="127" bestFit="1" customWidth="1"/>
    <col min="12045" max="12289" width="9.140625" style="127"/>
    <col min="12290" max="12290" width="25.7109375" style="127" customWidth="1"/>
    <col min="12291" max="12291" width="10" style="127" bestFit="1" customWidth="1"/>
    <col min="12292" max="12292" width="12.28515625" style="127" customWidth="1"/>
    <col min="12293" max="12294" width="10" style="127" bestFit="1" customWidth="1"/>
    <col min="12295" max="12295" width="8.42578125" style="127" bestFit="1" customWidth="1"/>
    <col min="12296" max="12297" width="11.5703125" style="127" bestFit="1" customWidth="1"/>
    <col min="12298" max="12298" width="12.42578125" style="127" bestFit="1" customWidth="1"/>
    <col min="12299" max="12299" width="19.7109375" style="127" bestFit="1" customWidth="1"/>
    <col min="12300" max="12300" width="12.42578125" style="127" bestFit="1" customWidth="1"/>
    <col min="12301" max="12545" width="9.140625" style="127"/>
    <col min="12546" max="12546" width="25.7109375" style="127" customWidth="1"/>
    <col min="12547" max="12547" width="10" style="127" bestFit="1" customWidth="1"/>
    <col min="12548" max="12548" width="12.28515625" style="127" customWidth="1"/>
    <col min="12549" max="12550" width="10" style="127" bestFit="1" customWidth="1"/>
    <col min="12551" max="12551" width="8.42578125" style="127" bestFit="1" customWidth="1"/>
    <col min="12552" max="12553" width="11.5703125" style="127" bestFit="1" customWidth="1"/>
    <col min="12554" max="12554" width="12.42578125" style="127" bestFit="1" customWidth="1"/>
    <col min="12555" max="12555" width="19.7109375" style="127" bestFit="1" customWidth="1"/>
    <col min="12556" max="12556" width="12.42578125" style="127" bestFit="1" customWidth="1"/>
    <col min="12557" max="12801" width="9.140625" style="127"/>
    <col min="12802" max="12802" width="25.7109375" style="127" customWidth="1"/>
    <col min="12803" max="12803" width="10" style="127" bestFit="1" customWidth="1"/>
    <col min="12804" max="12804" width="12.28515625" style="127" customWidth="1"/>
    <col min="12805" max="12806" width="10" style="127" bestFit="1" customWidth="1"/>
    <col min="12807" max="12807" width="8.42578125" style="127" bestFit="1" customWidth="1"/>
    <col min="12808" max="12809" width="11.5703125" style="127" bestFit="1" customWidth="1"/>
    <col min="12810" max="12810" width="12.42578125" style="127" bestFit="1" customWidth="1"/>
    <col min="12811" max="12811" width="19.7109375" style="127" bestFit="1" customWidth="1"/>
    <col min="12812" max="12812" width="12.42578125" style="127" bestFit="1" customWidth="1"/>
    <col min="12813" max="13057" width="9.140625" style="127"/>
    <col min="13058" max="13058" width="25.7109375" style="127" customWidth="1"/>
    <col min="13059" max="13059" width="10" style="127" bestFit="1" customWidth="1"/>
    <col min="13060" max="13060" width="12.28515625" style="127" customWidth="1"/>
    <col min="13061" max="13062" width="10" style="127" bestFit="1" customWidth="1"/>
    <col min="13063" max="13063" width="8.42578125" style="127" bestFit="1" customWidth="1"/>
    <col min="13064" max="13065" width="11.5703125" style="127" bestFit="1" customWidth="1"/>
    <col min="13066" max="13066" width="12.42578125" style="127" bestFit="1" customWidth="1"/>
    <col min="13067" max="13067" width="19.7109375" style="127" bestFit="1" customWidth="1"/>
    <col min="13068" max="13068" width="12.42578125" style="127" bestFit="1" customWidth="1"/>
    <col min="13069" max="13313" width="9.140625" style="127"/>
    <col min="13314" max="13314" width="25.7109375" style="127" customWidth="1"/>
    <col min="13315" max="13315" width="10" style="127" bestFit="1" customWidth="1"/>
    <col min="13316" max="13316" width="12.28515625" style="127" customWidth="1"/>
    <col min="13317" max="13318" width="10" style="127" bestFit="1" customWidth="1"/>
    <col min="13319" max="13319" width="8.42578125" style="127" bestFit="1" customWidth="1"/>
    <col min="13320" max="13321" width="11.5703125" style="127" bestFit="1" customWidth="1"/>
    <col min="13322" max="13322" width="12.42578125" style="127" bestFit="1" customWidth="1"/>
    <col min="13323" max="13323" width="19.7109375" style="127" bestFit="1" customWidth="1"/>
    <col min="13324" max="13324" width="12.42578125" style="127" bestFit="1" customWidth="1"/>
    <col min="13325" max="13569" width="9.140625" style="127"/>
    <col min="13570" max="13570" width="25.7109375" style="127" customWidth="1"/>
    <col min="13571" max="13571" width="10" style="127" bestFit="1" customWidth="1"/>
    <col min="13572" max="13572" width="12.28515625" style="127" customWidth="1"/>
    <col min="13573" max="13574" width="10" style="127" bestFit="1" customWidth="1"/>
    <col min="13575" max="13575" width="8.42578125" style="127" bestFit="1" customWidth="1"/>
    <col min="13576" max="13577" width="11.5703125" style="127" bestFit="1" customWidth="1"/>
    <col min="13578" max="13578" width="12.42578125" style="127" bestFit="1" customWidth="1"/>
    <col min="13579" max="13579" width="19.7109375" style="127" bestFit="1" customWidth="1"/>
    <col min="13580" max="13580" width="12.42578125" style="127" bestFit="1" customWidth="1"/>
    <col min="13581" max="13825" width="9.140625" style="127"/>
    <col min="13826" max="13826" width="25.7109375" style="127" customWidth="1"/>
    <col min="13827" max="13827" width="10" style="127" bestFit="1" customWidth="1"/>
    <col min="13828" max="13828" width="12.28515625" style="127" customWidth="1"/>
    <col min="13829" max="13830" width="10" style="127" bestFit="1" customWidth="1"/>
    <col min="13831" max="13831" width="8.42578125" style="127" bestFit="1" customWidth="1"/>
    <col min="13832" max="13833" width="11.5703125" style="127" bestFit="1" customWidth="1"/>
    <col min="13834" max="13834" width="12.42578125" style="127" bestFit="1" customWidth="1"/>
    <col min="13835" max="13835" width="19.7109375" style="127" bestFit="1" customWidth="1"/>
    <col min="13836" max="13836" width="12.42578125" style="127" bestFit="1" customWidth="1"/>
    <col min="13837" max="14081" width="9.140625" style="127"/>
    <col min="14082" max="14082" width="25.7109375" style="127" customWidth="1"/>
    <col min="14083" max="14083" width="10" style="127" bestFit="1" customWidth="1"/>
    <col min="14084" max="14084" width="12.28515625" style="127" customWidth="1"/>
    <col min="14085" max="14086" width="10" style="127" bestFit="1" customWidth="1"/>
    <col min="14087" max="14087" width="8.42578125" style="127" bestFit="1" customWidth="1"/>
    <col min="14088" max="14089" width="11.5703125" style="127" bestFit="1" customWidth="1"/>
    <col min="14090" max="14090" width="12.42578125" style="127" bestFit="1" customWidth="1"/>
    <col min="14091" max="14091" width="19.7109375" style="127" bestFit="1" customWidth="1"/>
    <col min="14092" max="14092" width="12.42578125" style="127" bestFit="1" customWidth="1"/>
    <col min="14093" max="14337" width="9.140625" style="127"/>
    <col min="14338" max="14338" width="25.7109375" style="127" customWidth="1"/>
    <col min="14339" max="14339" width="10" style="127" bestFit="1" customWidth="1"/>
    <col min="14340" max="14340" width="12.28515625" style="127" customWidth="1"/>
    <col min="14341" max="14342" width="10" style="127" bestFit="1" customWidth="1"/>
    <col min="14343" max="14343" width="8.42578125" style="127" bestFit="1" customWidth="1"/>
    <col min="14344" max="14345" width="11.5703125" style="127" bestFit="1" customWidth="1"/>
    <col min="14346" max="14346" width="12.42578125" style="127" bestFit="1" customWidth="1"/>
    <col min="14347" max="14347" width="19.7109375" style="127" bestFit="1" customWidth="1"/>
    <col min="14348" max="14348" width="12.42578125" style="127" bestFit="1" customWidth="1"/>
    <col min="14349" max="14593" width="9.140625" style="127"/>
    <col min="14594" max="14594" width="25.7109375" style="127" customWidth="1"/>
    <col min="14595" max="14595" width="10" style="127" bestFit="1" customWidth="1"/>
    <col min="14596" max="14596" width="12.28515625" style="127" customWidth="1"/>
    <col min="14597" max="14598" width="10" style="127" bestFit="1" customWidth="1"/>
    <col min="14599" max="14599" width="8.42578125" style="127" bestFit="1" customWidth="1"/>
    <col min="14600" max="14601" width="11.5703125" style="127" bestFit="1" customWidth="1"/>
    <col min="14602" max="14602" width="12.42578125" style="127" bestFit="1" customWidth="1"/>
    <col min="14603" max="14603" width="19.7109375" style="127" bestFit="1" customWidth="1"/>
    <col min="14604" max="14604" width="12.42578125" style="127" bestFit="1" customWidth="1"/>
    <col min="14605" max="14849" width="9.140625" style="127"/>
    <col min="14850" max="14850" width="25.7109375" style="127" customWidth="1"/>
    <col min="14851" max="14851" width="10" style="127" bestFit="1" customWidth="1"/>
    <col min="14852" max="14852" width="12.28515625" style="127" customWidth="1"/>
    <col min="14853" max="14854" width="10" style="127" bestFit="1" customWidth="1"/>
    <col min="14855" max="14855" width="8.42578125" style="127" bestFit="1" customWidth="1"/>
    <col min="14856" max="14857" width="11.5703125" style="127" bestFit="1" customWidth="1"/>
    <col min="14858" max="14858" width="12.42578125" style="127" bestFit="1" customWidth="1"/>
    <col min="14859" max="14859" width="19.7109375" style="127" bestFit="1" customWidth="1"/>
    <col min="14860" max="14860" width="12.42578125" style="127" bestFit="1" customWidth="1"/>
    <col min="14861" max="15105" width="9.140625" style="127"/>
    <col min="15106" max="15106" width="25.7109375" style="127" customWidth="1"/>
    <col min="15107" max="15107" width="10" style="127" bestFit="1" customWidth="1"/>
    <col min="15108" max="15108" width="12.28515625" style="127" customWidth="1"/>
    <col min="15109" max="15110" width="10" style="127" bestFit="1" customWidth="1"/>
    <col min="15111" max="15111" width="8.42578125" style="127" bestFit="1" customWidth="1"/>
    <col min="15112" max="15113" width="11.5703125" style="127" bestFit="1" customWidth="1"/>
    <col min="15114" max="15114" width="12.42578125" style="127" bestFit="1" customWidth="1"/>
    <col min="15115" max="15115" width="19.7109375" style="127" bestFit="1" customWidth="1"/>
    <col min="15116" max="15116" width="12.42578125" style="127" bestFit="1" customWidth="1"/>
    <col min="15117" max="15361" width="9.140625" style="127"/>
    <col min="15362" max="15362" width="25.7109375" style="127" customWidth="1"/>
    <col min="15363" max="15363" width="10" style="127" bestFit="1" customWidth="1"/>
    <col min="15364" max="15364" width="12.28515625" style="127" customWidth="1"/>
    <col min="15365" max="15366" width="10" style="127" bestFit="1" customWidth="1"/>
    <col min="15367" max="15367" width="8.42578125" style="127" bestFit="1" customWidth="1"/>
    <col min="15368" max="15369" width="11.5703125" style="127" bestFit="1" customWidth="1"/>
    <col min="15370" max="15370" width="12.42578125" style="127" bestFit="1" customWidth="1"/>
    <col min="15371" max="15371" width="19.7109375" style="127" bestFit="1" customWidth="1"/>
    <col min="15372" max="15372" width="12.42578125" style="127" bestFit="1" customWidth="1"/>
    <col min="15373" max="15617" width="9.140625" style="127"/>
    <col min="15618" max="15618" width="25.7109375" style="127" customWidth="1"/>
    <col min="15619" max="15619" width="10" style="127" bestFit="1" customWidth="1"/>
    <col min="15620" max="15620" width="12.28515625" style="127" customWidth="1"/>
    <col min="15621" max="15622" width="10" style="127" bestFit="1" customWidth="1"/>
    <col min="15623" max="15623" width="8.42578125" style="127" bestFit="1" customWidth="1"/>
    <col min="15624" max="15625" width="11.5703125" style="127" bestFit="1" customWidth="1"/>
    <col min="15626" max="15626" width="12.42578125" style="127" bestFit="1" customWidth="1"/>
    <col min="15627" max="15627" width="19.7109375" style="127" bestFit="1" customWidth="1"/>
    <col min="15628" max="15628" width="12.42578125" style="127" bestFit="1" customWidth="1"/>
    <col min="15629" max="15873" width="9.140625" style="127"/>
    <col min="15874" max="15874" width="25.7109375" style="127" customWidth="1"/>
    <col min="15875" max="15875" width="10" style="127" bestFit="1" customWidth="1"/>
    <col min="15876" max="15876" width="12.28515625" style="127" customWidth="1"/>
    <col min="15877" max="15878" width="10" style="127" bestFit="1" customWidth="1"/>
    <col min="15879" max="15879" width="8.42578125" style="127" bestFit="1" customWidth="1"/>
    <col min="15880" max="15881" width="11.5703125" style="127" bestFit="1" customWidth="1"/>
    <col min="15882" max="15882" width="12.42578125" style="127" bestFit="1" customWidth="1"/>
    <col min="15883" max="15883" width="19.7109375" style="127" bestFit="1" customWidth="1"/>
    <col min="15884" max="15884" width="12.42578125" style="127" bestFit="1" customWidth="1"/>
    <col min="15885" max="16129" width="9.140625" style="127"/>
    <col min="16130" max="16130" width="25.7109375" style="127" customWidth="1"/>
    <col min="16131" max="16131" width="10" style="127" bestFit="1" customWidth="1"/>
    <col min="16132" max="16132" width="12.28515625" style="127" customWidth="1"/>
    <col min="16133" max="16134" width="10" style="127" bestFit="1" customWidth="1"/>
    <col min="16135" max="16135" width="8.42578125" style="127" bestFit="1" customWidth="1"/>
    <col min="16136" max="16137" width="11.5703125" style="127" bestFit="1" customWidth="1"/>
    <col min="16138" max="16138" width="12.42578125" style="127" bestFit="1" customWidth="1"/>
    <col min="16139" max="16139" width="19.7109375" style="127" bestFit="1" customWidth="1"/>
    <col min="16140" max="16140" width="12.42578125" style="127" bestFit="1" customWidth="1"/>
    <col min="16141" max="16384" width="9.140625" style="127"/>
  </cols>
  <sheetData>
    <row r="7" spans="2:10" x14ac:dyDescent="0.2">
      <c r="B7" s="128" t="s">
        <v>0</v>
      </c>
      <c r="C7" s="129"/>
      <c r="D7" s="129"/>
      <c r="E7" s="129"/>
      <c r="F7" s="129"/>
      <c r="G7" s="129"/>
      <c r="H7" s="129"/>
      <c r="I7" s="129"/>
      <c r="J7" s="129"/>
    </row>
    <row r="8" spans="2:10" x14ac:dyDescent="0.2">
      <c r="B8" s="128" t="s">
        <v>1</v>
      </c>
      <c r="C8" s="129"/>
      <c r="D8" s="129"/>
      <c r="E8" s="129"/>
      <c r="F8" s="129"/>
      <c r="G8" s="129"/>
      <c r="H8" s="129"/>
      <c r="I8" s="129"/>
      <c r="J8" s="129"/>
    </row>
    <row r="9" spans="2:10" x14ac:dyDescent="0.2">
      <c r="B9" s="128"/>
      <c r="C9" s="129"/>
      <c r="D9" s="129"/>
      <c r="E9" s="129"/>
      <c r="F9" s="129"/>
      <c r="G9" s="129"/>
      <c r="H9" s="129"/>
      <c r="I9" s="129"/>
      <c r="J9" s="129"/>
    </row>
    <row r="10" spans="2:10" ht="18.75" x14ac:dyDescent="0.3">
      <c r="B10" s="130" t="s">
        <v>89</v>
      </c>
      <c r="C10" s="131"/>
      <c r="D10" s="131"/>
      <c r="E10" s="132" t="s">
        <v>3</v>
      </c>
      <c r="F10" s="129"/>
      <c r="H10" s="129"/>
      <c r="I10" s="129"/>
    </row>
    <row r="11" spans="2:10" ht="13.5" customHeight="1" x14ac:dyDescent="0.2">
      <c r="B11" s="131" t="s">
        <v>90</v>
      </c>
      <c r="C11" s="131"/>
      <c r="D11" s="131"/>
      <c r="E11" s="131"/>
      <c r="F11" s="129"/>
      <c r="G11" s="129"/>
      <c r="H11" s="132"/>
      <c r="I11" s="129"/>
      <c r="J11" s="129"/>
    </row>
    <row r="12" spans="2:10" ht="18.75" x14ac:dyDescent="0.3">
      <c r="B12" s="130" t="s">
        <v>55</v>
      </c>
      <c r="C12" s="131"/>
      <c r="D12" s="131"/>
      <c r="E12" s="131"/>
      <c r="F12" s="129"/>
      <c r="G12" s="129"/>
      <c r="H12" s="132"/>
      <c r="I12" s="129"/>
      <c r="J12" s="129"/>
    </row>
    <row r="13" spans="2:10" x14ac:dyDescent="0.2">
      <c r="B13" s="131"/>
      <c r="C13" s="129"/>
      <c r="D13" s="129"/>
      <c r="E13" s="129"/>
      <c r="F13" s="129"/>
      <c r="G13" s="129"/>
      <c r="H13" s="129"/>
      <c r="I13" s="129"/>
      <c r="J13" s="129"/>
    </row>
    <row r="14" spans="2:10" ht="21" x14ac:dyDescent="0.35">
      <c r="B14" s="133" t="s">
        <v>91</v>
      </c>
      <c r="C14" s="134"/>
      <c r="D14" s="134"/>
      <c r="E14" s="134"/>
      <c r="F14" s="134"/>
      <c r="G14" s="134"/>
      <c r="H14" s="134"/>
      <c r="I14" s="134"/>
      <c r="J14" s="134"/>
    </row>
    <row r="15" spans="2:10" ht="21" x14ac:dyDescent="0.35">
      <c r="B15" s="135" t="s">
        <v>92</v>
      </c>
      <c r="C15" s="134"/>
      <c r="D15" s="134"/>
      <c r="E15" s="134"/>
      <c r="F15" s="134"/>
      <c r="G15" s="134"/>
      <c r="H15" s="134"/>
      <c r="I15" s="134"/>
      <c r="J15" s="129"/>
    </row>
    <row r="16" spans="2:10" ht="21" x14ac:dyDescent="0.35">
      <c r="B16" s="133" t="s">
        <v>56</v>
      </c>
      <c r="C16" s="134"/>
      <c r="D16" s="134"/>
      <c r="E16" s="134"/>
      <c r="F16" s="134"/>
      <c r="G16" s="134"/>
      <c r="H16" s="134"/>
      <c r="I16" s="134"/>
      <c r="J16" s="129"/>
    </row>
    <row r="17" spans="2:14" ht="10.5" customHeight="1" x14ac:dyDescent="0.2">
      <c r="B17" s="128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2:14" ht="10.5" customHeight="1" x14ac:dyDescent="0.35">
      <c r="B18" s="134"/>
      <c r="C18" s="131"/>
      <c r="D18" s="131"/>
      <c r="E18" s="131"/>
      <c r="F18" s="129"/>
      <c r="G18" s="129"/>
      <c r="H18" s="129"/>
      <c r="I18" s="129"/>
      <c r="J18" s="129"/>
      <c r="K18" s="129"/>
    </row>
    <row r="19" spans="2:14" ht="51" x14ac:dyDescent="0.2">
      <c r="B19" s="136"/>
      <c r="C19" s="137" t="s">
        <v>93</v>
      </c>
      <c r="D19" s="137" t="s">
        <v>94</v>
      </c>
      <c r="E19" s="137" t="s">
        <v>95</v>
      </c>
      <c r="F19" s="137" t="s">
        <v>96</v>
      </c>
      <c r="G19" s="137" t="s">
        <v>11</v>
      </c>
      <c r="H19" s="137" t="s">
        <v>97</v>
      </c>
      <c r="I19" s="137" t="s">
        <v>98</v>
      </c>
    </row>
    <row r="20" spans="2:14" x14ac:dyDescent="0.2">
      <c r="B20" s="138" t="s">
        <v>99</v>
      </c>
      <c r="C20" s="139">
        <v>-85540.99</v>
      </c>
      <c r="D20" s="139">
        <v>0</v>
      </c>
      <c r="E20" s="139">
        <f>C20+D20</f>
        <v>-85540.99</v>
      </c>
      <c r="F20" s="140">
        <v>121656.02999999998</v>
      </c>
      <c r="G20" s="141">
        <f>(E20-F20)/F20</f>
        <v>-1.7031381017447307</v>
      </c>
      <c r="H20" s="142">
        <f>E20/$E$31</f>
        <v>-8.7463090319819001E-4</v>
      </c>
      <c r="I20" s="142">
        <f t="shared" ref="I20:I31" si="0">F20/$F$31</f>
        <v>9.6367228249401619E-4</v>
      </c>
      <c r="J20" s="185"/>
      <c r="K20" s="185"/>
      <c r="L20" s="185"/>
      <c r="N20" s="129"/>
    </row>
    <row r="21" spans="2:14" x14ac:dyDescent="0.2">
      <c r="B21" s="28" t="s">
        <v>100</v>
      </c>
      <c r="C21" s="139">
        <v>4149900.6980000087</v>
      </c>
      <c r="D21" s="139">
        <v>0</v>
      </c>
      <c r="E21" s="139">
        <f t="shared" ref="E21:E30" si="1">C21+D21</f>
        <v>4149900.6980000087</v>
      </c>
      <c r="F21" s="139">
        <v>3585645.9589589057</v>
      </c>
      <c r="G21" s="143">
        <f t="shared" ref="G21:G30" si="2">(E21-F21)/F21</f>
        <v>0.15736487804415991</v>
      </c>
      <c r="H21" s="144">
        <f t="shared" ref="H21:H30" si="3">E21/$E$31</f>
        <v>4.2431486889204187E-2</v>
      </c>
      <c r="I21" s="144">
        <f t="shared" si="0"/>
        <v>2.8402929353237769E-2</v>
      </c>
      <c r="J21" s="185"/>
      <c r="K21" s="185"/>
      <c r="L21" s="185"/>
      <c r="N21" s="129"/>
    </row>
    <row r="22" spans="2:14" x14ac:dyDescent="0.2">
      <c r="B22" s="28" t="s">
        <v>101</v>
      </c>
      <c r="C22" s="139">
        <v>2418081</v>
      </c>
      <c r="D22" s="139">
        <v>0</v>
      </c>
      <c r="E22" s="139">
        <f t="shared" si="1"/>
        <v>2418081</v>
      </c>
      <c r="F22" s="139">
        <v>2396184.7700000056</v>
      </c>
      <c r="G22" s="143">
        <f t="shared" si="2"/>
        <v>9.1379555842825682E-3</v>
      </c>
      <c r="H22" s="144">
        <f t="shared" si="3"/>
        <v>2.4724151182215479E-2</v>
      </c>
      <c r="I22" s="144">
        <f t="shared" si="0"/>
        <v>1.8980866353959642E-2</v>
      </c>
      <c r="J22" s="185"/>
      <c r="K22" s="185"/>
      <c r="L22" s="185"/>
      <c r="N22" s="129"/>
    </row>
    <row r="23" spans="2:14" x14ac:dyDescent="0.2">
      <c r="B23" s="28" t="s">
        <v>102</v>
      </c>
      <c r="C23" s="139">
        <v>23038192.080000006</v>
      </c>
      <c r="D23" s="139">
        <v>373003.66</v>
      </c>
      <c r="E23" s="139">
        <f t="shared" si="1"/>
        <v>23411195.740000006</v>
      </c>
      <c r="F23" s="139">
        <v>22427073.642499998</v>
      </c>
      <c r="G23" s="143">
        <f t="shared" si="2"/>
        <v>4.3880985686650879E-2</v>
      </c>
      <c r="H23" s="144">
        <f t="shared" si="3"/>
        <v>0.23937243741305569</v>
      </c>
      <c r="I23" s="144">
        <f t="shared" si="0"/>
        <v>0.17765127833556105</v>
      </c>
      <c r="J23" s="185"/>
      <c r="K23" s="185"/>
      <c r="N23" s="129"/>
    </row>
    <row r="24" spans="2:14" x14ac:dyDescent="0.2">
      <c r="B24" s="28" t="s">
        <v>103</v>
      </c>
      <c r="C24" s="139">
        <v>9242411.8216011822</v>
      </c>
      <c r="D24" s="139">
        <v>0</v>
      </c>
      <c r="E24" s="139">
        <v>9242411.8216011822</v>
      </c>
      <c r="F24" s="139">
        <v>4617656.49</v>
      </c>
      <c r="G24" s="143">
        <f t="shared" si="2"/>
        <v>1.0015373256145308</v>
      </c>
      <c r="H24" s="144">
        <f t="shared" si="3"/>
        <v>9.4500881966138928E-2</v>
      </c>
      <c r="I24" s="144">
        <f t="shared" si="0"/>
        <v>3.6577780562883799E-2</v>
      </c>
      <c r="J24" s="185"/>
      <c r="K24" s="185"/>
      <c r="N24" s="129"/>
    </row>
    <row r="25" spans="2:14" x14ac:dyDescent="0.2">
      <c r="B25" s="28" t="s">
        <v>104</v>
      </c>
      <c r="C25" s="139">
        <v>23196741</v>
      </c>
      <c r="D25" s="139">
        <v>56096</v>
      </c>
      <c r="E25" s="139">
        <f t="shared" si="1"/>
        <v>23252837</v>
      </c>
      <c r="F25" s="139">
        <v>20977097</v>
      </c>
      <c r="G25" s="143">
        <f t="shared" si="2"/>
        <v>0.10848688929645509</v>
      </c>
      <c r="H25" s="144">
        <f t="shared" si="3"/>
        <v>0.23775326691017126</v>
      </c>
      <c r="I25" s="144">
        <f>F25/$F$31</f>
        <v>0.1661655977602457</v>
      </c>
      <c r="J25" s="185"/>
      <c r="K25" s="185"/>
      <c r="N25" s="129"/>
    </row>
    <row r="26" spans="2:14" x14ac:dyDescent="0.2">
      <c r="B26" s="28" t="s">
        <v>105</v>
      </c>
      <c r="C26" s="139">
        <v>5951707.4100000001</v>
      </c>
      <c r="D26" s="139">
        <v>0</v>
      </c>
      <c r="E26" s="139">
        <f t="shared" si="1"/>
        <v>5951707.4100000001</v>
      </c>
      <c r="F26" s="139">
        <v>5596206.54</v>
      </c>
      <c r="G26" s="143">
        <f t="shared" si="2"/>
        <v>6.3525330500042637E-2</v>
      </c>
      <c r="H26" s="144">
        <f t="shared" si="3"/>
        <v>6.0854418771394393E-2</v>
      </c>
      <c r="I26" s="144">
        <f t="shared" si="0"/>
        <v>4.4329155979442543E-2</v>
      </c>
      <c r="J26" s="185"/>
      <c r="K26" s="185"/>
      <c r="N26" s="129"/>
    </row>
    <row r="27" spans="2:14" x14ac:dyDescent="0.2">
      <c r="B27" s="28" t="s">
        <v>106</v>
      </c>
      <c r="C27" s="139">
        <v>102459</v>
      </c>
      <c r="D27" s="139">
        <v>0</v>
      </c>
      <c r="E27" s="139">
        <f t="shared" si="1"/>
        <v>102459</v>
      </c>
      <c r="F27" s="139">
        <v>111249</v>
      </c>
      <c r="G27" s="143">
        <f t="shared" si="2"/>
        <v>-7.9011946174797079E-2</v>
      </c>
      <c r="H27" s="144">
        <f t="shared" si="3"/>
        <v>1.0476124687215259E-3</v>
      </c>
      <c r="I27" s="144">
        <f t="shared" si="0"/>
        <v>8.8123521501710044E-4</v>
      </c>
      <c r="J27" s="185"/>
      <c r="K27" s="185"/>
      <c r="N27" s="129"/>
    </row>
    <row r="28" spans="2:14" x14ac:dyDescent="0.2">
      <c r="B28" s="28" t="s">
        <v>107</v>
      </c>
      <c r="C28" s="139">
        <v>6858386.4826487442</v>
      </c>
      <c r="D28" s="139">
        <v>0</v>
      </c>
      <c r="E28" s="139">
        <f t="shared" si="1"/>
        <v>6858386.4826487442</v>
      </c>
      <c r="F28" s="139">
        <v>6368598.3786044512</v>
      </c>
      <c r="G28" s="143">
        <f t="shared" si="2"/>
        <v>7.6906734406389149E-2</v>
      </c>
      <c r="H28" s="144">
        <f t="shared" si="3"/>
        <v>7.0124939678642112E-2</v>
      </c>
      <c r="I28" s="144">
        <f t="shared" si="0"/>
        <v>5.0447493114788002E-2</v>
      </c>
      <c r="J28" s="185"/>
      <c r="K28" s="185"/>
      <c r="N28" s="129"/>
    </row>
    <row r="29" spans="2:14" x14ac:dyDescent="0.2">
      <c r="B29" s="28" t="s">
        <v>108</v>
      </c>
      <c r="C29" s="139">
        <v>13837698.199999997</v>
      </c>
      <c r="D29" s="139">
        <v>240141</v>
      </c>
      <c r="E29" s="139">
        <f t="shared" si="1"/>
        <v>14077839.199999997</v>
      </c>
      <c r="F29" s="139">
        <v>50304750.189999998</v>
      </c>
      <c r="G29" s="143">
        <f t="shared" si="2"/>
        <v>-0.72014890946027388</v>
      </c>
      <c r="H29" s="144">
        <f t="shared" si="3"/>
        <v>0.14394167304557595</v>
      </c>
      <c r="I29" s="144">
        <f t="shared" si="0"/>
        <v>0.39847834452504</v>
      </c>
      <c r="J29" s="185"/>
      <c r="K29" s="185"/>
      <c r="N29" s="129"/>
    </row>
    <row r="30" spans="2:14" x14ac:dyDescent="0.2">
      <c r="B30" s="28" t="s">
        <v>109</v>
      </c>
      <c r="C30" s="139">
        <v>975109.55</v>
      </c>
      <c r="D30" s="139">
        <v>7448000</v>
      </c>
      <c r="E30" s="139">
        <f t="shared" si="1"/>
        <v>8423109.5500000007</v>
      </c>
      <c r="F30" s="139">
        <v>9736000</v>
      </c>
      <c r="G30" s="143">
        <f t="shared" si="2"/>
        <v>-0.13484906018898923</v>
      </c>
      <c r="H30" s="144">
        <f t="shared" si="3"/>
        <v>8.6123762578078661E-2</v>
      </c>
      <c r="I30" s="144">
        <f t="shared" si="0"/>
        <v>7.7121646517330403E-2</v>
      </c>
      <c r="J30" s="185"/>
      <c r="K30" s="185"/>
      <c r="N30" s="129"/>
    </row>
    <row r="31" spans="2:14" x14ac:dyDescent="0.2">
      <c r="B31" s="145" t="s">
        <v>110</v>
      </c>
      <c r="C31" s="146">
        <f>SUM(C20:C30)</f>
        <v>89685146.252249941</v>
      </c>
      <c r="D31" s="146">
        <f>SUM(D20:D30)</f>
        <v>8117240.6600000001</v>
      </c>
      <c r="E31" s="146">
        <f>SUM(E20:E30)</f>
        <v>97802386.912249938</v>
      </c>
      <c r="F31" s="146">
        <f>SUM(F20:F30)</f>
        <v>126242118.00006336</v>
      </c>
      <c r="G31" s="148">
        <f>(E31-F31)/F31</f>
        <v>-0.22527926129850853</v>
      </c>
      <c r="H31" s="149">
        <f>C31/$C$31</f>
        <v>1</v>
      </c>
      <c r="I31" s="149">
        <f t="shared" si="0"/>
        <v>1</v>
      </c>
    </row>
    <row r="32" spans="2:14" ht="15.75" x14ac:dyDescent="0.25">
      <c r="B32" s="266"/>
      <c r="C32" s="151"/>
      <c r="D32" s="151"/>
      <c r="E32" s="151"/>
      <c r="F32" s="274"/>
      <c r="G32" s="267"/>
      <c r="H32" s="268"/>
      <c r="I32" s="269"/>
      <c r="J32" s="132"/>
    </row>
    <row r="33" spans="2:11" x14ac:dyDescent="0.2">
      <c r="B33" s="275" t="s">
        <v>111</v>
      </c>
      <c r="C33" s="276">
        <f>E31/F31-1</f>
        <v>-0.2252792612985085</v>
      </c>
      <c r="D33" s="277"/>
      <c r="E33" s="277"/>
      <c r="F33" s="152"/>
      <c r="G33" s="267"/>
      <c r="H33" s="268"/>
      <c r="I33" s="269"/>
      <c r="J33" s="129"/>
      <c r="K33" s="132"/>
    </row>
    <row r="34" spans="2:11" x14ac:dyDescent="0.2">
      <c r="B34" s="275" t="s">
        <v>112</v>
      </c>
      <c r="C34" s="276">
        <v>0.12695813237257392</v>
      </c>
      <c r="D34" s="277"/>
      <c r="E34" s="277"/>
      <c r="F34" s="152"/>
      <c r="G34" s="267"/>
      <c r="H34" s="268"/>
      <c r="I34" s="269"/>
      <c r="J34" s="129"/>
      <c r="K34" s="132"/>
    </row>
    <row r="35" spans="2:11" ht="15" x14ac:dyDescent="0.25">
      <c r="F35" s="152"/>
      <c r="G35" s="267"/>
      <c r="H35" s="268"/>
      <c r="I35" s="269"/>
      <c r="J35" s="258"/>
      <c r="K35" s="132"/>
    </row>
    <row r="36" spans="2:11" ht="15" x14ac:dyDescent="0.25">
      <c r="C36" s="270"/>
      <c r="D36" s="270"/>
      <c r="E36" s="270"/>
      <c r="F36" s="152"/>
      <c r="G36" s="267"/>
      <c r="H36" s="268"/>
      <c r="I36" s="269"/>
      <c r="J36" s="259"/>
      <c r="K36" s="132"/>
    </row>
    <row r="37" spans="2:11" ht="15" x14ac:dyDescent="0.25">
      <c r="B37" s="129"/>
      <c r="C37" s="271"/>
      <c r="D37" s="271"/>
      <c r="E37" s="271"/>
      <c r="F37" s="259"/>
      <c r="G37" s="259"/>
      <c r="H37" s="259"/>
      <c r="I37" s="259"/>
      <c r="J37" s="259"/>
      <c r="K37" s="129"/>
    </row>
    <row r="38" spans="2:11" ht="15" x14ac:dyDescent="0.25">
      <c r="B38" s="129"/>
      <c r="C38" s="272"/>
      <c r="D38" s="272"/>
      <c r="E38" s="272"/>
      <c r="F38" s="273"/>
      <c r="G38" s="273"/>
      <c r="H38" s="273"/>
      <c r="I38" s="273"/>
      <c r="J38" s="259"/>
    </row>
    <row r="39" spans="2:11" ht="18.75" customHeight="1" x14ac:dyDescent="0.25">
      <c r="B39" s="129"/>
      <c r="C39" s="188"/>
      <c r="D39" s="188"/>
      <c r="E39" s="188"/>
      <c r="F39" s="188"/>
      <c r="G39" s="188"/>
      <c r="H39" s="188"/>
      <c r="I39" s="188"/>
      <c r="J39" s="259"/>
    </row>
    <row r="40" spans="2:11" ht="18.75" customHeight="1" x14ac:dyDescent="0.25">
      <c r="B40" s="129"/>
      <c r="C40" s="188"/>
      <c r="D40" s="188"/>
      <c r="E40" s="188"/>
      <c r="F40" s="188"/>
      <c r="G40" s="188"/>
      <c r="H40" s="188"/>
      <c r="I40" s="188"/>
      <c r="J40" s="259"/>
    </row>
    <row r="41" spans="2:11" ht="15" x14ac:dyDescent="0.25">
      <c r="C41" s="278"/>
      <c r="D41" s="278"/>
      <c r="E41" s="278"/>
      <c r="F41" s="278"/>
      <c r="G41" s="278"/>
      <c r="H41" s="278"/>
      <c r="I41" s="278"/>
    </row>
    <row r="48" spans="2:11" x14ac:dyDescent="0.2">
      <c r="B48" s="128" t="s">
        <v>0</v>
      </c>
      <c r="C48" s="129"/>
      <c r="D48" s="129"/>
      <c r="E48" s="129"/>
      <c r="F48" s="129"/>
    </row>
    <row r="49" spans="2:14" x14ac:dyDescent="0.2">
      <c r="B49" s="128" t="s">
        <v>1</v>
      </c>
      <c r="C49" s="129"/>
      <c r="D49" s="129"/>
      <c r="E49" s="129"/>
      <c r="F49" s="129"/>
    </row>
    <row r="50" spans="2:14" x14ac:dyDescent="0.2">
      <c r="J50" s="129"/>
    </row>
    <row r="51" spans="2:14" ht="18.75" x14ac:dyDescent="0.3">
      <c r="B51" s="130" t="s">
        <v>89</v>
      </c>
      <c r="C51" s="131"/>
      <c r="D51" s="131"/>
      <c r="E51" s="132" t="s">
        <v>3</v>
      </c>
      <c r="F51" s="129"/>
      <c r="G51" s="132"/>
      <c r="H51" s="129"/>
      <c r="I51" s="129"/>
    </row>
    <row r="52" spans="2:14" x14ac:dyDescent="0.2">
      <c r="B52" s="131" t="s">
        <v>90</v>
      </c>
      <c r="C52" s="131"/>
      <c r="D52" s="131"/>
      <c r="E52" s="131"/>
      <c r="F52" s="129"/>
      <c r="G52" s="129"/>
      <c r="H52" s="132"/>
      <c r="I52" s="129"/>
      <c r="J52" s="129"/>
    </row>
    <row r="53" spans="2:14" ht="18.75" x14ac:dyDescent="0.3">
      <c r="B53" s="130" t="s">
        <v>5</v>
      </c>
      <c r="C53" s="131"/>
      <c r="D53" s="131"/>
      <c r="E53" s="131"/>
      <c r="F53" s="129"/>
      <c r="G53" s="129"/>
      <c r="H53" s="132"/>
      <c r="I53" s="129"/>
      <c r="K53" s="278"/>
    </row>
    <row r="54" spans="2:14" ht="16.5" customHeight="1" x14ac:dyDescent="0.35">
      <c r="B54" s="134"/>
      <c r="C54" s="131"/>
      <c r="D54" s="131"/>
      <c r="E54" s="131"/>
      <c r="F54" s="129"/>
      <c r="G54" s="129"/>
      <c r="H54" s="129"/>
      <c r="J54" s="129"/>
      <c r="K54" s="278"/>
    </row>
    <row r="55" spans="2:14" ht="21" x14ac:dyDescent="0.35">
      <c r="B55" s="133" t="s">
        <v>113</v>
      </c>
      <c r="C55" s="134"/>
      <c r="D55" s="134"/>
      <c r="E55" s="134"/>
      <c r="F55" s="134"/>
      <c r="G55" s="134"/>
      <c r="H55" s="134"/>
      <c r="I55" s="134"/>
      <c r="J55" s="129"/>
      <c r="K55" s="278"/>
    </row>
    <row r="56" spans="2:14" ht="15.75" customHeight="1" x14ac:dyDescent="0.35">
      <c r="B56" s="135" t="s">
        <v>92</v>
      </c>
      <c r="C56" s="134"/>
      <c r="D56" s="134"/>
      <c r="E56" s="134"/>
      <c r="F56" s="134"/>
      <c r="G56" s="134"/>
      <c r="H56" s="134"/>
      <c r="I56" s="134"/>
      <c r="J56" s="129"/>
      <c r="K56" s="278"/>
    </row>
    <row r="57" spans="2:14" ht="21" x14ac:dyDescent="0.35">
      <c r="B57" s="133" t="s">
        <v>8</v>
      </c>
      <c r="C57" s="134"/>
      <c r="D57" s="134"/>
      <c r="E57" s="134"/>
      <c r="F57" s="134"/>
      <c r="G57" s="134"/>
      <c r="H57" s="134"/>
      <c r="I57" s="134"/>
    </row>
    <row r="58" spans="2:14" ht="12.75" customHeight="1" x14ac:dyDescent="0.2"/>
    <row r="61" spans="2:14" ht="51" x14ac:dyDescent="0.2">
      <c r="B61" s="136"/>
      <c r="C61" s="137" t="s">
        <v>93</v>
      </c>
      <c r="D61" s="137" t="s">
        <v>94</v>
      </c>
      <c r="E61" s="137" t="s">
        <v>95</v>
      </c>
      <c r="F61" s="137" t="s">
        <v>96</v>
      </c>
      <c r="G61" s="137" t="s">
        <v>11</v>
      </c>
      <c r="H61" s="137" t="s">
        <v>97</v>
      </c>
      <c r="I61" s="137" t="s">
        <v>98</v>
      </c>
    </row>
    <row r="62" spans="2:14" ht="15" x14ac:dyDescent="0.25">
      <c r="B62" s="138" t="s">
        <v>99</v>
      </c>
      <c r="C62" s="139">
        <v>-84710.67</v>
      </c>
      <c r="D62" s="139">
        <v>0</v>
      </c>
      <c r="E62" s="139">
        <f>D62+C62</f>
        <v>-84710.67</v>
      </c>
      <c r="F62" s="140">
        <v>137903.85999999999</v>
      </c>
      <c r="G62" s="141">
        <f>(E62-F62)/F62</f>
        <v>-1.6142733785696788</v>
      </c>
      <c r="H62" s="142">
        <f>E62/$E$73</f>
        <v>-6.500905756805374E-4</v>
      </c>
      <c r="I62" s="142">
        <f>F62/$F$73</f>
        <v>8.8841999978794362E-4</v>
      </c>
      <c r="J62" s="260"/>
      <c r="K62" s="261"/>
      <c r="L62" s="262"/>
      <c r="M62" s="263"/>
      <c r="N62" s="264"/>
    </row>
    <row r="63" spans="2:14" ht="15" x14ac:dyDescent="0.25">
      <c r="B63" s="150" t="s">
        <v>100</v>
      </c>
      <c r="C63" s="140">
        <v>5570224.4386849366</v>
      </c>
      <c r="D63" s="140">
        <v>0</v>
      </c>
      <c r="E63" s="140">
        <f t="shared" ref="E63:E71" si="4">D63+C63</f>
        <v>5570224.4386849366</v>
      </c>
      <c r="F63" s="140">
        <v>4680844.8098356193</v>
      </c>
      <c r="G63" s="141">
        <f t="shared" ref="G63:G72" si="5">(E63-F63)/F63</f>
        <v>0.1900040836603917</v>
      </c>
      <c r="H63" s="142">
        <f t="shared" ref="H63:H72" si="6">E63/$E$73</f>
        <v>4.274727625238342E-2</v>
      </c>
      <c r="I63" s="142">
        <f t="shared" ref="I63:I73" si="7">F63/$F$73</f>
        <v>3.0155473131510301E-2</v>
      </c>
      <c r="J63" s="260"/>
      <c r="K63" s="261"/>
      <c r="L63" s="262"/>
      <c r="M63" s="263"/>
      <c r="N63" s="264"/>
    </row>
    <row r="64" spans="2:14" ht="15" x14ac:dyDescent="0.25">
      <c r="B64" s="150" t="s">
        <v>101</v>
      </c>
      <c r="C64" s="140">
        <v>2418081</v>
      </c>
      <c r="D64" s="140">
        <v>0</v>
      </c>
      <c r="E64" s="140">
        <f t="shared" si="4"/>
        <v>2418081</v>
      </c>
      <c r="F64" s="140">
        <v>2396184.7700000056</v>
      </c>
      <c r="G64" s="141">
        <f t="shared" si="5"/>
        <v>9.1379555842825682E-3</v>
      </c>
      <c r="H64" s="142">
        <f t="shared" si="6"/>
        <v>1.8556950019781093E-2</v>
      </c>
      <c r="I64" s="142">
        <f t="shared" si="7"/>
        <v>1.5436975243878444E-2</v>
      </c>
      <c r="J64" s="260"/>
      <c r="K64" s="261"/>
      <c r="L64" s="262"/>
      <c r="M64" s="265"/>
      <c r="N64" s="264"/>
    </row>
    <row r="65" spans="2:14" ht="15" x14ac:dyDescent="0.25">
      <c r="B65" s="150" t="s">
        <v>102</v>
      </c>
      <c r="C65" s="140">
        <v>29114428.190000005</v>
      </c>
      <c r="D65" s="140">
        <v>373003.66</v>
      </c>
      <c r="E65" s="140">
        <f t="shared" si="4"/>
        <v>29487431.850000005</v>
      </c>
      <c r="F65" s="140">
        <v>27643139.192499999</v>
      </c>
      <c r="G65" s="141">
        <f t="shared" si="5"/>
        <v>6.6717916682935585E-2</v>
      </c>
      <c r="H65" s="142">
        <f t="shared" si="6"/>
        <v>0.22629382516638244</v>
      </c>
      <c r="I65" s="142">
        <f t="shared" si="7"/>
        <v>0.17808578900937905</v>
      </c>
      <c r="J65" s="260"/>
      <c r="K65" s="261"/>
      <c r="L65" s="262"/>
      <c r="M65" s="265"/>
      <c r="N65" s="264"/>
    </row>
    <row r="66" spans="2:14" ht="15" x14ac:dyDescent="0.25">
      <c r="B66" s="150" t="s">
        <v>103</v>
      </c>
      <c r="C66" s="140">
        <v>9459694.3416011818</v>
      </c>
      <c r="D66" s="140">
        <v>0</v>
      </c>
      <c r="E66" s="140">
        <f t="shared" si="4"/>
        <v>9459694.3416011818</v>
      </c>
      <c r="F66" s="140">
        <v>4808718.2</v>
      </c>
      <c r="G66" s="141">
        <f t="shared" si="5"/>
        <v>0.96719665161522284</v>
      </c>
      <c r="H66" s="142">
        <f t="shared" si="6"/>
        <v>7.2596027634929991E-2</v>
      </c>
      <c r="I66" s="142">
        <f t="shared" si="7"/>
        <v>3.0979273692732612E-2</v>
      </c>
      <c r="J66" s="260"/>
      <c r="K66" s="261"/>
      <c r="L66" s="262"/>
      <c r="M66" s="265"/>
      <c r="N66" s="264"/>
    </row>
    <row r="67" spans="2:14" ht="15" x14ac:dyDescent="0.25">
      <c r="B67" s="150" t="s">
        <v>104</v>
      </c>
      <c r="C67" s="140">
        <v>27520697</v>
      </c>
      <c r="D67" s="140">
        <v>56096</v>
      </c>
      <c r="E67" s="140">
        <f t="shared" si="4"/>
        <v>27576793</v>
      </c>
      <c r="F67" s="140">
        <v>25025361</v>
      </c>
      <c r="G67" s="141">
        <f t="shared" si="5"/>
        <v>0.10195385393241679</v>
      </c>
      <c r="H67" s="142">
        <f t="shared" si="6"/>
        <v>0.21163111136758822</v>
      </c>
      <c r="I67" s="142">
        <f t="shared" si="7"/>
        <v>0.16122123930623272</v>
      </c>
      <c r="J67" s="260"/>
      <c r="K67" s="261"/>
      <c r="L67" s="262"/>
      <c r="M67" s="265"/>
      <c r="N67" s="264"/>
    </row>
    <row r="68" spans="2:14" ht="15" x14ac:dyDescent="0.25">
      <c r="B68" s="150" t="s">
        <v>105</v>
      </c>
      <c r="C68" s="140">
        <v>11923262.02</v>
      </c>
      <c r="D68" s="140">
        <v>0</v>
      </c>
      <c r="E68" s="140">
        <f t="shared" si="4"/>
        <v>11923262.02</v>
      </c>
      <c r="F68" s="140">
        <v>11281220.079999998</v>
      </c>
      <c r="G68" s="141">
        <f t="shared" si="5"/>
        <v>5.6912455873301376E-2</v>
      </c>
      <c r="H68" s="142">
        <f t="shared" si="6"/>
        <v>9.1502053644147624E-2</v>
      </c>
      <c r="I68" s="142">
        <f t="shared" si="7"/>
        <v>7.2677164664436106E-2</v>
      </c>
      <c r="J68" s="260"/>
      <c r="K68" s="261"/>
      <c r="L68" s="262"/>
      <c r="M68" s="265"/>
      <c r="N68" s="264"/>
    </row>
    <row r="69" spans="2:14" ht="15" x14ac:dyDescent="0.25">
      <c r="B69" s="150" t="s">
        <v>106</v>
      </c>
      <c r="C69" s="140">
        <v>145318</v>
      </c>
      <c r="D69" s="140">
        <v>0</v>
      </c>
      <c r="E69" s="140">
        <f t="shared" si="4"/>
        <v>145318</v>
      </c>
      <c r="F69" s="140">
        <v>164657</v>
      </c>
      <c r="G69" s="141">
        <f t="shared" si="5"/>
        <v>-0.11745021468871654</v>
      </c>
      <c r="H69" s="142">
        <f t="shared" si="6"/>
        <v>1.1152061750514348E-3</v>
      </c>
      <c r="I69" s="142">
        <f t="shared" si="7"/>
        <v>1.0607721343339007E-3</v>
      </c>
      <c r="J69" s="260"/>
      <c r="K69" s="261"/>
      <c r="L69" s="262"/>
      <c r="M69" s="265"/>
      <c r="N69" s="264"/>
    </row>
    <row r="70" spans="2:14" ht="15" x14ac:dyDescent="0.25">
      <c r="B70" s="150" t="s">
        <v>107</v>
      </c>
      <c r="C70" s="139">
        <v>7173798.8426487446</v>
      </c>
      <c r="D70" s="139">
        <v>0</v>
      </c>
      <c r="E70" s="140">
        <f t="shared" si="4"/>
        <v>7173798.8426487446</v>
      </c>
      <c r="F70" s="140">
        <v>6652301.1886044508</v>
      </c>
      <c r="G70" s="141">
        <f t="shared" si="5"/>
        <v>7.8393572278060958E-2</v>
      </c>
      <c r="H70" s="142">
        <f t="shared" si="6"/>
        <v>5.5053501754075314E-2</v>
      </c>
      <c r="I70" s="142">
        <f t="shared" si="7"/>
        <v>4.2856214616250068E-2</v>
      </c>
      <c r="J70" s="260"/>
      <c r="K70" s="261"/>
      <c r="L70" s="262"/>
      <c r="M70" s="265"/>
      <c r="N70" s="264"/>
    </row>
    <row r="71" spans="2:14" ht="15" x14ac:dyDescent="0.25">
      <c r="B71" s="150" t="s">
        <v>108</v>
      </c>
      <c r="C71" s="140">
        <v>27972806.549999997</v>
      </c>
      <c r="D71" s="140">
        <v>240141</v>
      </c>
      <c r="E71" s="140">
        <f t="shared" si="4"/>
        <v>28212947.549999997</v>
      </c>
      <c r="F71" s="140">
        <v>62697392.949999996</v>
      </c>
      <c r="G71" s="141">
        <f t="shared" si="5"/>
        <v>-0.55001402414771383</v>
      </c>
      <c r="H71" s="142">
        <f t="shared" si="6"/>
        <v>0.21651311829341338</v>
      </c>
      <c r="I71" s="142">
        <f t="shared" si="7"/>
        <v>0.40391630684843499</v>
      </c>
      <c r="J71" s="260"/>
      <c r="K71" s="261"/>
      <c r="L71" s="262"/>
      <c r="M71" s="265"/>
      <c r="N71" s="264"/>
    </row>
    <row r="72" spans="2:14" ht="15" x14ac:dyDescent="0.25">
      <c r="B72" s="150" t="s">
        <v>109</v>
      </c>
      <c r="C72" s="140">
        <v>975109.55</v>
      </c>
      <c r="D72" s="140">
        <v>7448000</v>
      </c>
      <c r="E72" s="140">
        <f>D72+C72</f>
        <v>8423109.5500000007</v>
      </c>
      <c r="F72" s="140">
        <v>9736000</v>
      </c>
      <c r="G72" s="141">
        <f t="shared" si="5"/>
        <v>-0.13484906018898923</v>
      </c>
      <c r="H72" s="142">
        <f t="shared" si="6"/>
        <v>6.4641020267927674E-2</v>
      </c>
      <c r="I72" s="142">
        <f t="shared" si="7"/>
        <v>6.2722371353023901E-2</v>
      </c>
      <c r="J72" s="260"/>
      <c r="K72" s="261"/>
      <c r="L72" s="262"/>
      <c r="M72" s="265"/>
      <c r="N72" s="264"/>
    </row>
    <row r="73" spans="2:14" ht="15" x14ac:dyDescent="0.25">
      <c r="B73" s="145" t="s">
        <v>57</v>
      </c>
      <c r="C73" s="146">
        <f>SUM(C62:C72)</f>
        <v>122188709.26293486</v>
      </c>
      <c r="D73" s="146">
        <f>SUM(D62:D72)</f>
        <v>8117240.6600000001</v>
      </c>
      <c r="E73" s="147">
        <f>SUM(E62:E72)</f>
        <v>130305949.92293486</v>
      </c>
      <c r="F73" s="146">
        <f>SUM(F62:F72)</f>
        <v>155223723.05094007</v>
      </c>
      <c r="G73" s="148">
        <f>(E73-F73)/F73</f>
        <v>-0.16052812442739756</v>
      </c>
      <c r="H73" s="149">
        <f>C73/$C$73</f>
        <v>1</v>
      </c>
      <c r="I73" s="149">
        <f t="shared" si="7"/>
        <v>1</v>
      </c>
      <c r="J73" s="260"/>
      <c r="L73" s="264"/>
    </row>
    <row r="74" spans="2:14" ht="15.75" x14ac:dyDescent="0.25">
      <c r="B74" s="266"/>
      <c r="C74" s="151"/>
      <c r="D74" s="151"/>
      <c r="E74" s="151"/>
      <c r="F74" s="152"/>
      <c r="G74" s="267"/>
      <c r="H74" s="268"/>
      <c r="I74" s="269"/>
      <c r="J74" s="260"/>
    </row>
    <row r="75" spans="2:14" x14ac:dyDescent="0.2">
      <c r="B75" s="275" t="s">
        <v>111</v>
      </c>
      <c r="C75" s="279">
        <f>E73/F73-1</f>
        <v>-0.16052812442739761</v>
      </c>
      <c r="D75" s="280"/>
      <c r="E75" s="280"/>
      <c r="F75" s="152"/>
      <c r="G75" s="267"/>
      <c r="H75" s="268"/>
      <c r="I75" s="269"/>
    </row>
    <row r="76" spans="2:14" ht="15" x14ac:dyDescent="0.25">
      <c r="B76" s="275" t="s">
        <v>112</v>
      </c>
      <c r="C76" s="281">
        <v>0.12703970468937165</v>
      </c>
      <c r="D76" s="282"/>
      <c r="E76" s="282"/>
      <c r="F76" s="152"/>
      <c r="G76" s="267"/>
      <c r="H76" s="268"/>
      <c r="I76" s="269"/>
      <c r="J76" s="259"/>
      <c r="K76" s="129"/>
    </row>
    <row r="77" spans="2:14" ht="15" x14ac:dyDescent="0.25">
      <c r="B77" s="152"/>
      <c r="C77" s="152"/>
      <c r="D77" s="152"/>
      <c r="E77" s="152"/>
      <c r="F77" s="152"/>
      <c r="G77" s="267"/>
      <c r="H77" s="268"/>
      <c r="I77" s="269"/>
      <c r="J77" s="259"/>
    </row>
    <row r="78" spans="2:14" ht="15" x14ac:dyDescent="0.25">
      <c r="C78" s="272"/>
      <c r="D78" s="272"/>
      <c r="E78" s="272"/>
      <c r="F78" s="273"/>
      <c r="G78" s="273"/>
      <c r="H78" s="273"/>
      <c r="I78" s="273"/>
      <c r="J78" s="259"/>
    </row>
    <row r="79" spans="2:14" x14ac:dyDescent="0.2">
      <c r="B79" s="129"/>
      <c r="C79" s="188"/>
      <c r="D79" s="188"/>
      <c r="E79" s="188"/>
      <c r="F79" s="188"/>
      <c r="G79" s="188"/>
      <c r="H79" s="188"/>
      <c r="I79" s="188"/>
    </row>
    <row r="80" spans="2:14" ht="15" x14ac:dyDescent="0.25">
      <c r="B80" s="129"/>
      <c r="C80" s="278"/>
      <c r="D80" s="278"/>
      <c r="E80" s="278"/>
      <c r="F80" s="278"/>
      <c r="G80" s="278"/>
      <c r="H80" s="278"/>
      <c r="I80" s="278"/>
    </row>
    <row r="81" spans="2:5" x14ac:dyDescent="0.2">
      <c r="B81" s="129"/>
      <c r="C81" s="260"/>
      <c r="D81" s="260"/>
      <c r="E81" s="260"/>
    </row>
    <row r="82" spans="2:5" x14ac:dyDescent="0.2">
      <c r="B82" s="129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84AD0-8717-4E6F-B4C1-F9D0491B195B}">
  <sheetPr>
    <tabColor rgb="FF00B050"/>
  </sheetPr>
  <dimension ref="B2:M41"/>
  <sheetViews>
    <sheetView tabSelected="1" topLeftCell="A7" workbookViewId="0">
      <selection activeCell="M26" sqref="M26"/>
    </sheetView>
  </sheetViews>
  <sheetFormatPr defaultRowHeight="12.75" x14ac:dyDescent="0.2"/>
  <cols>
    <col min="1" max="1" width="7" style="154" customWidth="1"/>
    <col min="2" max="2" width="4.28515625" style="154" bestFit="1" customWidth="1"/>
    <col min="3" max="3" width="24" style="154" bestFit="1" customWidth="1"/>
    <col min="4" max="4" width="10.85546875" style="154" bestFit="1" customWidth="1"/>
    <col min="5" max="5" width="11.28515625" style="154" bestFit="1" customWidth="1"/>
    <col min="6" max="6" width="10.85546875" style="154" bestFit="1" customWidth="1"/>
    <col min="7" max="7" width="9.5703125" style="154" customWidth="1"/>
    <col min="8" max="8" width="10.85546875" style="154" bestFit="1" customWidth="1"/>
    <col min="9" max="9" width="9.85546875" style="154" bestFit="1" customWidth="1"/>
    <col min="10" max="10" width="10.85546875" style="154" bestFit="1" customWidth="1"/>
    <col min="11" max="11" width="9.42578125" style="154" bestFit="1" customWidth="1"/>
    <col min="12" max="12" width="9.85546875" style="154" bestFit="1" customWidth="1"/>
    <col min="13" max="256" width="9.140625" style="154"/>
    <col min="257" max="257" width="7" style="154" customWidth="1"/>
    <col min="258" max="258" width="4.28515625" style="154" bestFit="1" customWidth="1"/>
    <col min="259" max="259" width="24" style="154" bestFit="1" customWidth="1"/>
    <col min="260" max="260" width="10.85546875" style="154" bestFit="1" customWidth="1"/>
    <col min="261" max="261" width="11.28515625" style="154" bestFit="1" customWidth="1"/>
    <col min="262" max="262" width="10.85546875" style="154" bestFit="1" customWidth="1"/>
    <col min="263" max="263" width="9.5703125" style="154" customWidth="1"/>
    <col min="264" max="264" width="10.85546875" style="154" bestFit="1" customWidth="1"/>
    <col min="265" max="265" width="9.85546875" style="154" bestFit="1" customWidth="1"/>
    <col min="266" max="266" width="10.85546875" style="154" bestFit="1" customWidth="1"/>
    <col min="267" max="267" width="9.42578125" style="154" bestFit="1" customWidth="1"/>
    <col min="268" max="268" width="9.85546875" style="154" bestFit="1" customWidth="1"/>
    <col min="269" max="512" width="9.140625" style="154"/>
    <col min="513" max="513" width="7" style="154" customWidth="1"/>
    <col min="514" max="514" width="4.28515625" style="154" bestFit="1" customWidth="1"/>
    <col min="515" max="515" width="24" style="154" bestFit="1" customWidth="1"/>
    <col min="516" max="516" width="10.85546875" style="154" bestFit="1" customWidth="1"/>
    <col min="517" max="517" width="11.28515625" style="154" bestFit="1" customWidth="1"/>
    <col min="518" max="518" width="10.85546875" style="154" bestFit="1" customWidth="1"/>
    <col min="519" max="519" width="9.5703125" style="154" customWidth="1"/>
    <col min="520" max="520" width="10.85546875" style="154" bestFit="1" customWidth="1"/>
    <col min="521" max="521" width="9.85546875" style="154" bestFit="1" customWidth="1"/>
    <col min="522" max="522" width="10.85546875" style="154" bestFit="1" customWidth="1"/>
    <col min="523" max="523" width="9.42578125" style="154" bestFit="1" customWidth="1"/>
    <col min="524" max="524" width="9.85546875" style="154" bestFit="1" customWidth="1"/>
    <col min="525" max="768" width="9.140625" style="154"/>
    <col min="769" max="769" width="7" style="154" customWidth="1"/>
    <col min="770" max="770" width="4.28515625" style="154" bestFit="1" customWidth="1"/>
    <col min="771" max="771" width="24" style="154" bestFit="1" customWidth="1"/>
    <col min="772" max="772" width="10.85546875" style="154" bestFit="1" customWidth="1"/>
    <col min="773" max="773" width="11.28515625" style="154" bestFit="1" customWidth="1"/>
    <col min="774" max="774" width="10.85546875" style="154" bestFit="1" customWidth="1"/>
    <col min="775" max="775" width="9.5703125" style="154" customWidth="1"/>
    <col min="776" max="776" width="10.85546875" style="154" bestFit="1" customWidth="1"/>
    <col min="777" max="777" width="9.85546875" style="154" bestFit="1" customWidth="1"/>
    <col min="778" max="778" width="10.85546875" style="154" bestFit="1" customWidth="1"/>
    <col min="779" max="779" width="9.42578125" style="154" bestFit="1" customWidth="1"/>
    <col min="780" max="780" width="9.85546875" style="154" bestFit="1" customWidth="1"/>
    <col min="781" max="1024" width="9.140625" style="154"/>
    <col min="1025" max="1025" width="7" style="154" customWidth="1"/>
    <col min="1026" max="1026" width="4.28515625" style="154" bestFit="1" customWidth="1"/>
    <col min="1027" max="1027" width="24" style="154" bestFit="1" customWidth="1"/>
    <col min="1028" max="1028" width="10.85546875" style="154" bestFit="1" customWidth="1"/>
    <col min="1029" max="1029" width="11.28515625" style="154" bestFit="1" customWidth="1"/>
    <col min="1030" max="1030" width="10.85546875" style="154" bestFit="1" customWidth="1"/>
    <col min="1031" max="1031" width="9.5703125" style="154" customWidth="1"/>
    <col min="1032" max="1032" width="10.85546875" style="154" bestFit="1" customWidth="1"/>
    <col min="1033" max="1033" width="9.85546875" style="154" bestFit="1" customWidth="1"/>
    <col min="1034" max="1034" width="10.85546875" style="154" bestFit="1" customWidth="1"/>
    <col min="1035" max="1035" width="9.42578125" style="154" bestFit="1" customWidth="1"/>
    <col min="1036" max="1036" width="9.85546875" style="154" bestFit="1" customWidth="1"/>
    <col min="1037" max="1280" width="9.140625" style="154"/>
    <col min="1281" max="1281" width="7" style="154" customWidth="1"/>
    <col min="1282" max="1282" width="4.28515625" style="154" bestFit="1" customWidth="1"/>
    <col min="1283" max="1283" width="24" style="154" bestFit="1" customWidth="1"/>
    <col min="1284" max="1284" width="10.85546875" style="154" bestFit="1" customWidth="1"/>
    <col min="1285" max="1285" width="11.28515625" style="154" bestFit="1" customWidth="1"/>
    <col min="1286" max="1286" width="10.85546875" style="154" bestFit="1" customWidth="1"/>
    <col min="1287" max="1287" width="9.5703125" style="154" customWidth="1"/>
    <col min="1288" max="1288" width="10.85546875" style="154" bestFit="1" customWidth="1"/>
    <col min="1289" max="1289" width="9.85546875" style="154" bestFit="1" customWidth="1"/>
    <col min="1290" max="1290" width="10.85546875" style="154" bestFit="1" customWidth="1"/>
    <col min="1291" max="1291" width="9.42578125" style="154" bestFit="1" customWidth="1"/>
    <col min="1292" max="1292" width="9.85546875" style="154" bestFit="1" customWidth="1"/>
    <col min="1293" max="1536" width="9.140625" style="154"/>
    <col min="1537" max="1537" width="7" style="154" customWidth="1"/>
    <col min="1538" max="1538" width="4.28515625" style="154" bestFit="1" customWidth="1"/>
    <col min="1539" max="1539" width="24" style="154" bestFit="1" customWidth="1"/>
    <col min="1540" max="1540" width="10.85546875" style="154" bestFit="1" customWidth="1"/>
    <col min="1541" max="1541" width="11.28515625" style="154" bestFit="1" customWidth="1"/>
    <col min="1542" max="1542" width="10.85546875" style="154" bestFit="1" customWidth="1"/>
    <col min="1543" max="1543" width="9.5703125" style="154" customWidth="1"/>
    <col min="1544" max="1544" width="10.85546875" style="154" bestFit="1" customWidth="1"/>
    <col min="1545" max="1545" width="9.85546875" style="154" bestFit="1" customWidth="1"/>
    <col min="1546" max="1546" width="10.85546875" style="154" bestFit="1" customWidth="1"/>
    <col min="1547" max="1547" width="9.42578125" style="154" bestFit="1" customWidth="1"/>
    <col min="1548" max="1548" width="9.85546875" style="154" bestFit="1" customWidth="1"/>
    <col min="1549" max="1792" width="9.140625" style="154"/>
    <col min="1793" max="1793" width="7" style="154" customWidth="1"/>
    <col min="1794" max="1794" width="4.28515625" style="154" bestFit="1" customWidth="1"/>
    <col min="1795" max="1795" width="24" style="154" bestFit="1" customWidth="1"/>
    <col min="1796" max="1796" width="10.85546875" style="154" bestFit="1" customWidth="1"/>
    <col min="1797" max="1797" width="11.28515625" style="154" bestFit="1" customWidth="1"/>
    <col min="1798" max="1798" width="10.85546875" style="154" bestFit="1" customWidth="1"/>
    <col min="1799" max="1799" width="9.5703125" style="154" customWidth="1"/>
    <col min="1800" max="1800" width="10.85546875" style="154" bestFit="1" customWidth="1"/>
    <col min="1801" max="1801" width="9.85546875" style="154" bestFit="1" customWidth="1"/>
    <col min="1802" max="1802" width="10.85546875" style="154" bestFit="1" customWidth="1"/>
    <col min="1803" max="1803" width="9.42578125" style="154" bestFit="1" customWidth="1"/>
    <col min="1804" max="1804" width="9.85546875" style="154" bestFit="1" customWidth="1"/>
    <col min="1805" max="2048" width="9.140625" style="154"/>
    <col min="2049" max="2049" width="7" style="154" customWidth="1"/>
    <col min="2050" max="2050" width="4.28515625" style="154" bestFit="1" customWidth="1"/>
    <col min="2051" max="2051" width="24" style="154" bestFit="1" customWidth="1"/>
    <col min="2052" max="2052" width="10.85546875" style="154" bestFit="1" customWidth="1"/>
    <col min="2053" max="2053" width="11.28515625" style="154" bestFit="1" customWidth="1"/>
    <col min="2054" max="2054" width="10.85546875" style="154" bestFit="1" customWidth="1"/>
    <col min="2055" max="2055" width="9.5703125" style="154" customWidth="1"/>
    <col min="2056" max="2056" width="10.85546875" style="154" bestFit="1" customWidth="1"/>
    <col min="2057" max="2057" width="9.85546875" style="154" bestFit="1" customWidth="1"/>
    <col min="2058" max="2058" width="10.85546875" style="154" bestFit="1" customWidth="1"/>
    <col min="2059" max="2059" width="9.42578125" style="154" bestFit="1" customWidth="1"/>
    <col min="2060" max="2060" width="9.85546875" style="154" bestFit="1" customWidth="1"/>
    <col min="2061" max="2304" width="9.140625" style="154"/>
    <col min="2305" max="2305" width="7" style="154" customWidth="1"/>
    <col min="2306" max="2306" width="4.28515625" style="154" bestFit="1" customWidth="1"/>
    <col min="2307" max="2307" width="24" style="154" bestFit="1" customWidth="1"/>
    <col min="2308" max="2308" width="10.85546875" style="154" bestFit="1" customWidth="1"/>
    <col min="2309" max="2309" width="11.28515625" style="154" bestFit="1" customWidth="1"/>
    <col min="2310" max="2310" width="10.85546875" style="154" bestFit="1" customWidth="1"/>
    <col min="2311" max="2311" width="9.5703125" style="154" customWidth="1"/>
    <col min="2312" max="2312" width="10.85546875" style="154" bestFit="1" customWidth="1"/>
    <col min="2313" max="2313" width="9.85546875" style="154" bestFit="1" customWidth="1"/>
    <col min="2314" max="2314" width="10.85546875" style="154" bestFit="1" customWidth="1"/>
    <col min="2315" max="2315" width="9.42578125" style="154" bestFit="1" customWidth="1"/>
    <col min="2316" max="2316" width="9.85546875" style="154" bestFit="1" customWidth="1"/>
    <col min="2317" max="2560" width="9.140625" style="154"/>
    <col min="2561" max="2561" width="7" style="154" customWidth="1"/>
    <col min="2562" max="2562" width="4.28515625" style="154" bestFit="1" customWidth="1"/>
    <col min="2563" max="2563" width="24" style="154" bestFit="1" customWidth="1"/>
    <col min="2564" max="2564" width="10.85546875" style="154" bestFit="1" customWidth="1"/>
    <col min="2565" max="2565" width="11.28515625" style="154" bestFit="1" customWidth="1"/>
    <col min="2566" max="2566" width="10.85546875" style="154" bestFit="1" customWidth="1"/>
    <col min="2567" max="2567" width="9.5703125" style="154" customWidth="1"/>
    <col min="2568" max="2568" width="10.85546875" style="154" bestFit="1" customWidth="1"/>
    <col min="2569" max="2569" width="9.85546875" style="154" bestFit="1" customWidth="1"/>
    <col min="2570" max="2570" width="10.85546875" style="154" bestFit="1" customWidth="1"/>
    <col min="2571" max="2571" width="9.42578125" style="154" bestFit="1" customWidth="1"/>
    <col min="2572" max="2572" width="9.85546875" style="154" bestFit="1" customWidth="1"/>
    <col min="2573" max="2816" width="9.140625" style="154"/>
    <col min="2817" max="2817" width="7" style="154" customWidth="1"/>
    <col min="2818" max="2818" width="4.28515625" style="154" bestFit="1" customWidth="1"/>
    <col min="2819" max="2819" width="24" style="154" bestFit="1" customWidth="1"/>
    <col min="2820" max="2820" width="10.85546875" style="154" bestFit="1" customWidth="1"/>
    <col min="2821" max="2821" width="11.28515625" style="154" bestFit="1" customWidth="1"/>
    <col min="2822" max="2822" width="10.85546875" style="154" bestFit="1" customWidth="1"/>
    <col min="2823" max="2823" width="9.5703125" style="154" customWidth="1"/>
    <col min="2824" max="2824" width="10.85546875" style="154" bestFit="1" customWidth="1"/>
    <col min="2825" max="2825" width="9.85546875" style="154" bestFit="1" customWidth="1"/>
    <col min="2826" max="2826" width="10.85546875" style="154" bestFit="1" customWidth="1"/>
    <col min="2827" max="2827" width="9.42578125" style="154" bestFit="1" customWidth="1"/>
    <col min="2828" max="2828" width="9.85546875" style="154" bestFit="1" customWidth="1"/>
    <col min="2829" max="3072" width="9.140625" style="154"/>
    <col min="3073" max="3073" width="7" style="154" customWidth="1"/>
    <col min="3074" max="3074" width="4.28515625" style="154" bestFit="1" customWidth="1"/>
    <col min="3075" max="3075" width="24" style="154" bestFit="1" customWidth="1"/>
    <col min="3076" max="3076" width="10.85546875" style="154" bestFit="1" customWidth="1"/>
    <col min="3077" max="3077" width="11.28515625" style="154" bestFit="1" customWidth="1"/>
    <col min="3078" max="3078" width="10.85546875" style="154" bestFit="1" customWidth="1"/>
    <col min="3079" max="3079" width="9.5703125" style="154" customWidth="1"/>
    <col min="3080" max="3080" width="10.85546875" style="154" bestFit="1" customWidth="1"/>
    <col min="3081" max="3081" width="9.85546875" style="154" bestFit="1" customWidth="1"/>
    <col min="3082" max="3082" width="10.85546875" style="154" bestFit="1" customWidth="1"/>
    <col min="3083" max="3083" width="9.42578125" style="154" bestFit="1" customWidth="1"/>
    <col min="3084" max="3084" width="9.85546875" style="154" bestFit="1" customWidth="1"/>
    <col min="3085" max="3328" width="9.140625" style="154"/>
    <col min="3329" max="3329" width="7" style="154" customWidth="1"/>
    <col min="3330" max="3330" width="4.28515625" style="154" bestFit="1" customWidth="1"/>
    <col min="3331" max="3331" width="24" style="154" bestFit="1" customWidth="1"/>
    <col min="3332" max="3332" width="10.85546875" style="154" bestFit="1" customWidth="1"/>
    <col min="3333" max="3333" width="11.28515625" style="154" bestFit="1" customWidth="1"/>
    <col min="3334" max="3334" width="10.85546875" style="154" bestFit="1" customWidth="1"/>
    <col min="3335" max="3335" width="9.5703125" style="154" customWidth="1"/>
    <col min="3336" max="3336" width="10.85546875" style="154" bestFit="1" customWidth="1"/>
    <col min="3337" max="3337" width="9.85546875" style="154" bestFit="1" customWidth="1"/>
    <col min="3338" max="3338" width="10.85546875" style="154" bestFit="1" customWidth="1"/>
    <col min="3339" max="3339" width="9.42578125" style="154" bestFit="1" customWidth="1"/>
    <col min="3340" max="3340" width="9.85546875" style="154" bestFit="1" customWidth="1"/>
    <col min="3341" max="3584" width="9.140625" style="154"/>
    <col min="3585" max="3585" width="7" style="154" customWidth="1"/>
    <col min="3586" max="3586" width="4.28515625" style="154" bestFit="1" customWidth="1"/>
    <col min="3587" max="3587" width="24" style="154" bestFit="1" customWidth="1"/>
    <col min="3588" max="3588" width="10.85546875" style="154" bestFit="1" customWidth="1"/>
    <col min="3589" max="3589" width="11.28515625" style="154" bestFit="1" customWidth="1"/>
    <col min="3590" max="3590" width="10.85546875" style="154" bestFit="1" customWidth="1"/>
    <col min="3591" max="3591" width="9.5703125" style="154" customWidth="1"/>
    <col min="3592" max="3592" width="10.85546875" style="154" bestFit="1" customWidth="1"/>
    <col min="3593" max="3593" width="9.85546875" style="154" bestFit="1" customWidth="1"/>
    <col min="3594" max="3594" width="10.85546875" style="154" bestFit="1" customWidth="1"/>
    <col min="3595" max="3595" width="9.42578125" style="154" bestFit="1" customWidth="1"/>
    <col min="3596" max="3596" width="9.85546875" style="154" bestFit="1" customWidth="1"/>
    <col min="3597" max="3840" width="9.140625" style="154"/>
    <col min="3841" max="3841" width="7" style="154" customWidth="1"/>
    <col min="3842" max="3842" width="4.28515625" style="154" bestFit="1" customWidth="1"/>
    <col min="3843" max="3843" width="24" style="154" bestFit="1" customWidth="1"/>
    <col min="3844" max="3844" width="10.85546875" style="154" bestFit="1" customWidth="1"/>
    <col min="3845" max="3845" width="11.28515625" style="154" bestFit="1" customWidth="1"/>
    <col min="3846" max="3846" width="10.85546875" style="154" bestFit="1" customWidth="1"/>
    <col min="3847" max="3847" width="9.5703125" style="154" customWidth="1"/>
    <col min="3848" max="3848" width="10.85546875" style="154" bestFit="1" customWidth="1"/>
    <col min="3849" max="3849" width="9.85546875" style="154" bestFit="1" customWidth="1"/>
    <col min="3850" max="3850" width="10.85546875" style="154" bestFit="1" customWidth="1"/>
    <col min="3851" max="3851" width="9.42578125" style="154" bestFit="1" customWidth="1"/>
    <col min="3852" max="3852" width="9.85546875" style="154" bestFit="1" customWidth="1"/>
    <col min="3853" max="4096" width="9.140625" style="154"/>
    <col min="4097" max="4097" width="7" style="154" customWidth="1"/>
    <col min="4098" max="4098" width="4.28515625" style="154" bestFit="1" customWidth="1"/>
    <col min="4099" max="4099" width="24" style="154" bestFit="1" customWidth="1"/>
    <col min="4100" max="4100" width="10.85546875" style="154" bestFit="1" customWidth="1"/>
    <col min="4101" max="4101" width="11.28515625" style="154" bestFit="1" customWidth="1"/>
    <col min="4102" max="4102" width="10.85546875" style="154" bestFit="1" customWidth="1"/>
    <col min="4103" max="4103" width="9.5703125" style="154" customWidth="1"/>
    <col min="4104" max="4104" width="10.85546875" style="154" bestFit="1" customWidth="1"/>
    <col min="4105" max="4105" width="9.85546875" style="154" bestFit="1" customWidth="1"/>
    <col min="4106" max="4106" width="10.85546875" style="154" bestFit="1" customWidth="1"/>
    <col min="4107" max="4107" width="9.42578125" style="154" bestFit="1" customWidth="1"/>
    <col min="4108" max="4108" width="9.85546875" style="154" bestFit="1" customWidth="1"/>
    <col min="4109" max="4352" width="9.140625" style="154"/>
    <col min="4353" max="4353" width="7" style="154" customWidth="1"/>
    <col min="4354" max="4354" width="4.28515625" style="154" bestFit="1" customWidth="1"/>
    <col min="4355" max="4355" width="24" style="154" bestFit="1" customWidth="1"/>
    <col min="4356" max="4356" width="10.85546875" style="154" bestFit="1" customWidth="1"/>
    <col min="4357" max="4357" width="11.28515625" style="154" bestFit="1" customWidth="1"/>
    <col min="4358" max="4358" width="10.85546875" style="154" bestFit="1" customWidth="1"/>
    <col min="4359" max="4359" width="9.5703125" style="154" customWidth="1"/>
    <col min="4360" max="4360" width="10.85546875" style="154" bestFit="1" customWidth="1"/>
    <col min="4361" max="4361" width="9.85546875" style="154" bestFit="1" customWidth="1"/>
    <col min="4362" max="4362" width="10.85546875" style="154" bestFit="1" customWidth="1"/>
    <col min="4363" max="4363" width="9.42578125" style="154" bestFit="1" customWidth="1"/>
    <col min="4364" max="4364" width="9.85546875" style="154" bestFit="1" customWidth="1"/>
    <col min="4365" max="4608" width="9.140625" style="154"/>
    <col min="4609" max="4609" width="7" style="154" customWidth="1"/>
    <col min="4610" max="4610" width="4.28515625" style="154" bestFit="1" customWidth="1"/>
    <col min="4611" max="4611" width="24" style="154" bestFit="1" customWidth="1"/>
    <col min="4612" max="4612" width="10.85546875" style="154" bestFit="1" customWidth="1"/>
    <col min="4613" max="4613" width="11.28515625" style="154" bestFit="1" customWidth="1"/>
    <col min="4614" max="4614" width="10.85546875" style="154" bestFit="1" customWidth="1"/>
    <col min="4615" max="4615" width="9.5703125" style="154" customWidth="1"/>
    <col min="4616" max="4616" width="10.85546875" style="154" bestFit="1" customWidth="1"/>
    <col min="4617" max="4617" width="9.85546875" style="154" bestFit="1" customWidth="1"/>
    <col min="4618" max="4618" width="10.85546875" style="154" bestFit="1" customWidth="1"/>
    <col min="4619" max="4619" width="9.42578125" style="154" bestFit="1" customWidth="1"/>
    <col min="4620" max="4620" width="9.85546875" style="154" bestFit="1" customWidth="1"/>
    <col min="4621" max="4864" width="9.140625" style="154"/>
    <col min="4865" max="4865" width="7" style="154" customWidth="1"/>
    <col min="4866" max="4866" width="4.28515625" style="154" bestFit="1" customWidth="1"/>
    <col min="4867" max="4867" width="24" style="154" bestFit="1" customWidth="1"/>
    <col min="4868" max="4868" width="10.85546875" style="154" bestFit="1" customWidth="1"/>
    <col min="4869" max="4869" width="11.28515625" style="154" bestFit="1" customWidth="1"/>
    <col min="4870" max="4870" width="10.85546875" style="154" bestFit="1" customWidth="1"/>
    <col min="4871" max="4871" width="9.5703125" style="154" customWidth="1"/>
    <col min="4872" max="4872" width="10.85546875" style="154" bestFit="1" customWidth="1"/>
    <col min="4873" max="4873" width="9.85546875" style="154" bestFit="1" customWidth="1"/>
    <col min="4874" max="4874" width="10.85546875" style="154" bestFit="1" customWidth="1"/>
    <col min="4875" max="4875" width="9.42578125" style="154" bestFit="1" customWidth="1"/>
    <col min="4876" max="4876" width="9.85546875" style="154" bestFit="1" customWidth="1"/>
    <col min="4877" max="5120" width="9.140625" style="154"/>
    <col min="5121" max="5121" width="7" style="154" customWidth="1"/>
    <col min="5122" max="5122" width="4.28515625" style="154" bestFit="1" customWidth="1"/>
    <col min="5123" max="5123" width="24" style="154" bestFit="1" customWidth="1"/>
    <col min="5124" max="5124" width="10.85546875" style="154" bestFit="1" customWidth="1"/>
    <col min="5125" max="5125" width="11.28515625" style="154" bestFit="1" customWidth="1"/>
    <col min="5126" max="5126" width="10.85546875" style="154" bestFit="1" customWidth="1"/>
    <col min="5127" max="5127" width="9.5703125" style="154" customWidth="1"/>
    <col min="5128" max="5128" width="10.85546875" style="154" bestFit="1" customWidth="1"/>
    <col min="5129" max="5129" width="9.85546875" style="154" bestFit="1" customWidth="1"/>
    <col min="5130" max="5130" width="10.85546875" style="154" bestFit="1" customWidth="1"/>
    <col min="5131" max="5131" width="9.42578125" style="154" bestFit="1" customWidth="1"/>
    <col min="5132" max="5132" width="9.85546875" style="154" bestFit="1" customWidth="1"/>
    <col min="5133" max="5376" width="9.140625" style="154"/>
    <col min="5377" max="5377" width="7" style="154" customWidth="1"/>
    <col min="5378" max="5378" width="4.28515625" style="154" bestFit="1" customWidth="1"/>
    <col min="5379" max="5379" width="24" style="154" bestFit="1" customWidth="1"/>
    <col min="5380" max="5380" width="10.85546875" style="154" bestFit="1" customWidth="1"/>
    <col min="5381" max="5381" width="11.28515625" style="154" bestFit="1" customWidth="1"/>
    <col min="5382" max="5382" width="10.85546875" style="154" bestFit="1" customWidth="1"/>
    <col min="5383" max="5383" width="9.5703125" style="154" customWidth="1"/>
    <col min="5384" max="5384" width="10.85546875" style="154" bestFit="1" customWidth="1"/>
    <col min="5385" max="5385" width="9.85546875" style="154" bestFit="1" customWidth="1"/>
    <col min="5386" max="5386" width="10.85546875" style="154" bestFit="1" customWidth="1"/>
    <col min="5387" max="5387" width="9.42578125" style="154" bestFit="1" customWidth="1"/>
    <col min="5388" max="5388" width="9.85546875" style="154" bestFit="1" customWidth="1"/>
    <col min="5389" max="5632" width="9.140625" style="154"/>
    <col min="5633" max="5633" width="7" style="154" customWidth="1"/>
    <col min="5634" max="5634" width="4.28515625" style="154" bestFit="1" customWidth="1"/>
    <col min="5635" max="5635" width="24" style="154" bestFit="1" customWidth="1"/>
    <col min="5636" max="5636" width="10.85546875" style="154" bestFit="1" customWidth="1"/>
    <col min="5637" max="5637" width="11.28515625" style="154" bestFit="1" customWidth="1"/>
    <col min="5638" max="5638" width="10.85546875" style="154" bestFit="1" customWidth="1"/>
    <col min="5639" max="5639" width="9.5703125" style="154" customWidth="1"/>
    <col min="5640" max="5640" width="10.85546875" style="154" bestFit="1" customWidth="1"/>
    <col min="5641" max="5641" width="9.85546875" style="154" bestFit="1" customWidth="1"/>
    <col min="5642" max="5642" width="10.85546875" style="154" bestFit="1" customWidth="1"/>
    <col min="5643" max="5643" width="9.42578125" style="154" bestFit="1" customWidth="1"/>
    <col min="5644" max="5644" width="9.85546875" style="154" bestFit="1" customWidth="1"/>
    <col min="5645" max="5888" width="9.140625" style="154"/>
    <col min="5889" max="5889" width="7" style="154" customWidth="1"/>
    <col min="5890" max="5890" width="4.28515625" style="154" bestFit="1" customWidth="1"/>
    <col min="5891" max="5891" width="24" style="154" bestFit="1" customWidth="1"/>
    <col min="5892" max="5892" width="10.85546875" style="154" bestFit="1" customWidth="1"/>
    <col min="5893" max="5893" width="11.28515625" style="154" bestFit="1" customWidth="1"/>
    <col min="5894" max="5894" width="10.85546875" style="154" bestFit="1" customWidth="1"/>
    <col min="5895" max="5895" width="9.5703125" style="154" customWidth="1"/>
    <col min="5896" max="5896" width="10.85546875" style="154" bestFit="1" customWidth="1"/>
    <col min="5897" max="5897" width="9.85546875" style="154" bestFit="1" customWidth="1"/>
    <col min="5898" max="5898" width="10.85546875" style="154" bestFit="1" customWidth="1"/>
    <col min="5899" max="5899" width="9.42578125" style="154" bestFit="1" customWidth="1"/>
    <col min="5900" max="5900" width="9.85546875" style="154" bestFit="1" customWidth="1"/>
    <col min="5901" max="6144" width="9.140625" style="154"/>
    <col min="6145" max="6145" width="7" style="154" customWidth="1"/>
    <col min="6146" max="6146" width="4.28515625" style="154" bestFit="1" customWidth="1"/>
    <col min="6147" max="6147" width="24" style="154" bestFit="1" customWidth="1"/>
    <col min="6148" max="6148" width="10.85546875" style="154" bestFit="1" customWidth="1"/>
    <col min="6149" max="6149" width="11.28515625" style="154" bestFit="1" customWidth="1"/>
    <col min="6150" max="6150" width="10.85546875" style="154" bestFit="1" customWidth="1"/>
    <col min="6151" max="6151" width="9.5703125" style="154" customWidth="1"/>
    <col min="6152" max="6152" width="10.85546875" style="154" bestFit="1" customWidth="1"/>
    <col min="6153" max="6153" width="9.85546875" style="154" bestFit="1" customWidth="1"/>
    <col min="6154" max="6154" width="10.85546875" style="154" bestFit="1" customWidth="1"/>
    <col min="6155" max="6155" width="9.42578125" style="154" bestFit="1" customWidth="1"/>
    <col min="6156" max="6156" width="9.85546875" style="154" bestFit="1" customWidth="1"/>
    <col min="6157" max="6400" width="9.140625" style="154"/>
    <col min="6401" max="6401" width="7" style="154" customWidth="1"/>
    <col min="6402" max="6402" width="4.28515625" style="154" bestFit="1" customWidth="1"/>
    <col min="6403" max="6403" width="24" style="154" bestFit="1" customWidth="1"/>
    <col min="6404" max="6404" width="10.85546875" style="154" bestFit="1" customWidth="1"/>
    <col min="6405" max="6405" width="11.28515625" style="154" bestFit="1" customWidth="1"/>
    <col min="6406" max="6406" width="10.85546875" style="154" bestFit="1" customWidth="1"/>
    <col min="6407" max="6407" width="9.5703125" style="154" customWidth="1"/>
    <col min="6408" max="6408" width="10.85546875" style="154" bestFit="1" customWidth="1"/>
    <col min="6409" max="6409" width="9.85546875" style="154" bestFit="1" customWidth="1"/>
    <col min="6410" max="6410" width="10.85546875" style="154" bestFit="1" customWidth="1"/>
    <col min="6411" max="6411" width="9.42578125" style="154" bestFit="1" customWidth="1"/>
    <col min="6412" max="6412" width="9.85546875" style="154" bestFit="1" customWidth="1"/>
    <col min="6413" max="6656" width="9.140625" style="154"/>
    <col min="6657" max="6657" width="7" style="154" customWidth="1"/>
    <col min="6658" max="6658" width="4.28515625" style="154" bestFit="1" customWidth="1"/>
    <col min="6659" max="6659" width="24" style="154" bestFit="1" customWidth="1"/>
    <col min="6660" max="6660" width="10.85546875" style="154" bestFit="1" customWidth="1"/>
    <col min="6661" max="6661" width="11.28515625" style="154" bestFit="1" customWidth="1"/>
    <col min="6662" max="6662" width="10.85546875" style="154" bestFit="1" customWidth="1"/>
    <col min="6663" max="6663" width="9.5703125" style="154" customWidth="1"/>
    <col min="6664" max="6664" width="10.85546875" style="154" bestFit="1" customWidth="1"/>
    <col min="6665" max="6665" width="9.85546875" style="154" bestFit="1" customWidth="1"/>
    <col min="6666" max="6666" width="10.85546875" style="154" bestFit="1" customWidth="1"/>
    <col min="6667" max="6667" width="9.42578125" style="154" bestFit="1" customWidth="1"/>
    <col min="6668" max="6668" width="9.85546875" style="154" bestFit="1" customWidth="1"/>
    <col min="6669" max="6912" width="9.140625" style="154"/>
    <col min="6913" max="6913" width="7" style="154" customWidth="1"/>
    <col min="6914" max="6914" width="4.28515625" style="154" bestFit="1" customWidth="1"/>
    <col min="6915" max="6915" width="24" style="154" bestFit="1" customWidth="1"/>
    <col min="6916" max="6916" width="10.85546875" style="154" bestFit="1" customWidth="1"/>
    <col min="6917" max="6917" width="11.28515625" style="154" bestFit="1" customWidth="1"/>
    <col min="6918" max="6918" width="10.85546875" style="154" bestFit="1" customWidth="1"/>
    <col min="6919" max="6919" width="9.5703125" style="154" customWidth="1"/>
    <col min="6920" max="6920" width="10.85546875" style="154" bestFit="1" customWidth="1"/>
    <col min="6921" max="6921" width="9.85546875" style="154" bestFit="1" customWidth="1"/>
    <col min="6922" max="6922" width="10.85546875" style="154" bestFit="1" customWidth="1"/>
    <col min="6923" max="6923" width="9.42578125" style="154" bestFit="1" customWidth="1"/>
    <col min="6924" max="6924" width="9.85546875" style="154" bestFit="1" customWidth="1"/>
    <col min="6925" max="7168" width="9.140625" style="154"/>
    <col min="7169" max="7169" width="7" style="154" customWidth="1"/>
    <col min="7170" max="7170" width="4.28515625" style="154" bestFit="1" customWidth="1"/>
    <col min="7171" max="7171" width="24" style="154" bestFit="1" customWidth="1"/>
    <col min="7172" max="7172" width="10.85546875" style="154" bestFit="1" customWidth="1"/>
    <col min="7173" max="7173" width="11.28515625" style="154" bestFit="1" customWidth="1"/>
    <col min="7174" max="7174" width="10.85546875" style="154" bestFit="1" customWidth="1"/>
    <col min="7175" max="7175" width="9.5703125" style="154" customWidth="1"/>
    <col min="7176" max="7176" width="10.85546875" style="154" bestFit="1" customWidth="1"/>
    <col min="7177" max="7177" width="9.85546875" style="154" bestFit="1" customWidth="1"/>
    <col min="7178" max="7178" width="10.85546875" style="154" bestFit="1" customWidth="1"/>
    <col min="7179" max="7179" width="9.42578125" style="154" bestFit="1" customWidth="1"/>
    <col min="7180" max="7180" width="9.85546875" style="154" bestFit="1" customWidth="1"/>
    <col min="7181" max="7424" width="9.140625" style="154"/>
    <col min="7425" max="7425" width="7" style="154" customWidth="1"/>
    <col min="7426" max="7426" width="4.28515625" style="154" bestFit="1" customWidth="1"/>
    <col min="7427" max="7427" width="24" style="154" bestFit="1" customWidth="1"/>
    <col min="7428" max="7428" width="10.85546875" style="154" bestFit="1" customWidth="1"/>
    <col min="7429" max="7429" width="11.28515625" style="154" bestFit="1" customWidth="1"/>
    <col min="7430" max="7430" width="10.85546875" style="154" bestFit="1" customWidth="1"/>
    <col min="7431" max="7431" width="9.5703125" style="154" customWidth="1"/>
    <col min="7432" max="7432" width="10.85546875" style="154" bestFit="1" customWidth="1"/>
    <col min="7433" max="7433" width="9.85546875" style="154" bestFit="1" customWidth="1"/>
    <col min="7434" max="7434" width="10.85546875" style="154" bestFit="1" customWidth="1"/>
    <col min="7435" max="7435" width="9.42578125" style="154" bestFit="1" customWidth="1"/>
    <col min="7436" max="7436" width="9.85546875" style="154" bestFit="1" customWidth="1"/>
    <col min="7437" max="7680" width="9.140625" style="154"/>
    <col min="7681" max="7681" width="7" style="154" customWidth="1"/>
    <col min="7682" max="7682" width="4.28515625" style="154" bestFit="1" customWidth="1"/>
    <col min="7683" max="7683" width="24" style="154" bestFit="1" customWidth="1"/>
    <col min="7684" max="7684" width="10.85546875" style="154" bestFit="1" customWidth="1"/>
    <col min="7685" max="7685" width="11.28515625" style="154" bestFit="1" customWidth="1"/>
    <col min="7686" max="7686" width="10.85546875" style="154" bestFit="1" customWidth="1"/>
    <col min="7687" max="7687" width="9.5703125" style="154" customWidth="1"/>
    <col min="7688" max="7688" width="10.85546875" style="154" bestFit="1" customWidth="1"/>
    <col min="7689" max="7689" width="9.85546875" style="154" bestFit="1" customWidth="1"/>
    <col min="7690" max="7690" width="10.85546875" style="154" bestFit="1" customWidth="1"/>
    <col min="7691" max="7691" width="9.42578125" style="154" bestFit="1" customWidth="1"/>
    <col min="7692" max="7692" width="9.85546875" style="154" bestFit="1" customWidth="1"/>
    <col min="7693" max="7936" width="9.140625" style="154"/>
    <col min="7937" max="7937" width="7" style="154" customWidth="1"/>
    <col min="7938" max="7938" width="4.28515625" style="154" bestFit="1" customWidth="1"/>
    <col min="7939" max="7939" width="24" style="154" bestFit="1" customWidth="1"/>
    <col min="7940" max="7940" width="10.85546875" style="154" bestFit="1" customWidth="1"/>
    <col min="7941" max="7941" width="11.28515625" style="154" bestFit="1" customWidth="1"/>
    <col min="7942" max="7942" width="10.85546875" style="154" bestFit="1" customWidth="1"/>
    <col min="7943" max="7943" width="9.5703125" style="154" customWidth="1"/>
    <col min="7944" max="7944" width="10.85546875" style="154" bestFit="1" customWidth="1"/>
    <col min="7945" max="7945" width="9.85546875" style="154" bestFit="1" customWidth="1"/>
    <col min="7946" max="7946" width="10.85546875" style="154" bestFit="1" customWidth="1"/>
    <col min="7947" max="7947" width="9.42578125" style="154" bestFit="1" customWidth="1"/>
    <col min="7948" max="7948" width="9.85546875" style="154" bestFit="1" customWidth="1"/>
    <col min="7949" max="8192" width="9.140625" style="154"/>
    <col min="8193" max="8193" width="7" style="154" customWidth="1"/>
    <col min="8194" max="8194" width="4.28515625" style="154" bestFit="1" customWidth="1"/>
    <col min="8195" max="8195" width="24" style="154" bestFit="1" customWidth="1"/>
    <col min="8196" max="8196" width="10.85546875" style="154" bestFit="1" customWidth="1"/>
    <col min="8197" max="8197" width="11.28515625" style="154" bestFit="1" customWidth="1"/>
    <col min="8198" max="8198" width="10.85546875" style="154" bestFit="1" customWidth="1"/>
    <col min="8199" max="8199" width="9.5703125" style="154" customWidth="1"/>
    <col min="8200" max="8200" width="10.85546875" style="154" bestFit="1" customWidth="1"/>
    <col min="8201" max="8201" width="9.85546875" style="154" bestFit="1" customWidth="1"/>
    <col min="8202" max="8202" width="10.85546875" style="154" bestFit="1" customWidth="1"/>
    <col min="8203" max="8203" width="9.42578125" style="154" bestFit="1" customWidth="1"/>
    <col min="8204" max="8204" width="9.85546875" style="154" bestFit="1" customWidth="1"/>
    <col min="8205" max="8448" width="9.140625" style="154"/>
    <col min="8449" max="8449" width="7" style="154" customWidth="1"/>
    <col min="8450" max="8450" width="4.28515625" style="154" bestFit="1" customWidth="1"/>
    <col min="8451" max="8451" width="24" style="154" bestFit="1" customWidth="1"/>
    <col min="8452" max="8452" width="10.85546875" style="154" bestFit="1" customWidth="1"/>
    <col min="8453" max="8453" width="11.28515625" style="154" bestFit="1" customWidth="1"/>
    <col min="8454" max="8454" width="10.85546875" style="154" bestFit="1" customWidth="1"/>
    <col min="8455" max="8455" width="9.5703125" style="154" customWidth="1"/>
    <col min="8456" max="8456" width="10.85546875" style="154" bestFit="1" customWidth="1"/>
    <col min="8457" max="8457" width="9.85546875" style="154" bestFit="1" customWidth="1"/>
    <col min="8458" max="8458" width="10.85546875" style="154" bestFit="1" customWidth="1"/>
    <col min="8459" max="8459" width="9.42578125" style="154" bestFit="1" customWidth="1"/>
    <col min="8460" max="8460" width="9.85546875" style="154" bestFit="1" customWidth="1"/>
    <col min="8461" max="8704" width="9.140625" style="154"/>
    <col min="8705" max="8705" width="7" style="154" customWidth="1"/>
    <col min="8706" max="8706" width="4.28515625" style="154" bestFit="1" customWidth="1"/>
    <col min="8707" max="8707" width="24" style="154" bestFit="1" customWidth="1"/>
    <col min="8708" max="8708" width="10.85546875" style="154" bestFit="1" customWidth="1"/>
    <col min="8709" max="8709" width="11.28515625" style="154" bestFit="1" customWidth="1"/>
    <col min="8710" max="8710" width="10.85546875" style="154" bestFit="1" customWidth="1"/>
    <col min="8711" max="8711" width="9.5703125" style="154" customWidth="1"/>
    <col min="8712" max="8712" width="10.85546875" style="154" bestFit="1" customWidth="1"/>
    <col min="8713" max="8713" width="9.85546875" style="154" bestFit="1" customWidth="1"/>
    <col min="8714" max="8714" width="10.85546875" style="154" bestFit="1" customWidth="1"/>
    <col min="8715" max="8715" width="9.42578125" style="154" bestFit="1" customWidth="1"/>
    <col min="8716" max="8716" width="9.85546875" style="154" bestFit="1" customWidth="1"/>
    <col min="8717" max="8960" width="9.140625" style="154"/>
    <col min="8961" max="8961" width="7" style="154" customWidth="1"/>
    <col min="8962" max="8962" width="4.28515625" style="154" bestFit="1" customWidth="1"/>
    <col min="8963" max="8963" width="24" style="154" bestFit="1" customWidth="1"/>
    <col min="8964" max="8964" width="10.85546875" style="154" bestFit="1" customWidth="1"/>
    <col min="8965" max="8965" width="11.28515625" style="154" bestFit="1" customWidth="1"/>
    <col min="8966" max="8966" width="10.85546875" style="154" bestFit="1" customWidth="1"/>
    <col min="8967" max="8967" width="9.5703125" style="154" customWidth="1"/>
    <col min="8968" max="8968" width="10.85546875" style="154" bestFit="1" customWidth="1"/>
    <col min="8969" max="8969" width="9.85546875" style="154" bestFit="1" customWidth="1"/>
    <col min="8970" max="8970" width="10.85546875" style="154" bestFit="1" customWidth="1"/>
    <col min="8971" max="8971" width="9.42578125" style="154" bestFit="1" customWidth="1"/>
    <col min="8972" max="8972" width="9.85546875" style="154" bestFit="1" customWidth="1"/>
    <col min="8973" max="9216" width="9.140625" style="154"/>
    <col min="9217" max="9217" width="7" style="154" customWidth="1"/>
    <col min="9218" max="9218" width="4.28515625" style="154" bestFit="1" customWidth="1"/>
    <col min="9219" max="9219" width="24" style="154" bestFit="1" customWidth="1"/>
    <col min="9220" max="9220" width="10.85546875" style="154" bestFit="1" customWidth="1"/>
    <col min="9221" max="9221" width="11.28515625" style="154" bestFit="1" customWidth="1"/>
    <col min="9222" max="9222" width="10.85546875" style="154" bestFit="1" customWidth="1"/>
    <col min="9223" max="9223" width="9.5703125" style="154" customWidth="1"/>
    <col min="9224" max="9224" width="10.85546875" style="154" bestFit="1" customWidth="1"/>
    <col min="9225" max="9225" width="9.85546875" style="154" bestFit="1" customWidth="1"/>
    <col min="9226" max="9226" width="10.85546875" style="154" bestFit="1" customWidth="1"/>
    <col min="9227" max="9227" width="9.42578125" style="154" bestFit="1" customWidth="1"/>
    <col min="9228" max="9228" width="9.85546875" style="154" bestFit="1" customWidth="1"/>
    <col min="9229" max="9472" width="9.140625" style="154"/>
    <col min="9473" max="9473" width="7" style="154" customWidth="1"/>
    <col min="9474" max="9474" width="4.28515625" style="154" bestFit="1" customWidth="1"/>
    <col min="9475" max="9475" width="24" style="154" bestFit="1" customWidth="1"/>
    <col min="9476" max="9476" width="10.85546875" style="154" bestFit="1" customWidth="1"/>
    <col min="9477" max="9477" width="11.28515625" style="154" bestFit="1" customWidth="1"/>
    <col min="9478" max="9478" width="10.85546875" style="154" bestFit="1" customWidth="1"/>
    <col min="9479" max="9479" width="9.5703125" style="154" customWidth="1"/>
    <col min="9480" max="9480" width="10.85546875" style="154" bestFit="1" customWidth="1"/>
    <col min="9481" max="9481" width="9.85546875" style="154" bestFit="1" customWidth="1"/>
    <col min="9482" max="9482" width="10.85546875" style="154" bestFit="1" customWidth="1"/>
    <col min="9483" max="9483" width="9.42578125" style="154" bestFit="1" customWidth="1"/>
    <col min="9484" max="9484" width="9.85546875" style="154" bestFit="1" customWidth="1"/>
    <col min="9485" max="9728" width="9.140625" style="154"/>
    <col min="9729" max="9729" width="7" style="154" customWidth="1"/>
    <col min="9730" max="9730" width="4.28515625" style="154" bestFit="1" customWidth="1"/>
    <col min="9731" max="9731" width="24" style="154" bestFit="1" customWidth="1"/>
    <col min="9732" max="9732" width="10.85546875" style="154" bestFit="1" customWidth="1"/>
    <col min="9733" max="9733" width="11.28515625" style="154" bestFit="1" customWidth="1"/>
    <col min="9734" max="9734" width="10.85546875" style="154" bestFit="1" customWidth="1"/>
    <col min="9735" max="9735" width="9.5703125" style="154" customWidth="1"/>
    <col min="9736" max="9736" width="10.85546875" style="154" bestFit="1" customWidth="1"/>
    <col min="9737" max="9737" width="9.85546875" style="154" bestFit="1" customWidth="1"/>
    <col min="9738" max="9738" width="10.85546875" style="154" bestFit="1" customWidth="1"/>
    <col min="9739" max="9739" width="9.42578125" style="154" bestFit="1" customWidth="1"/>
    <col min="9740" max="9740" width="9.85546875" style="154" bestFit="1" customWidth="1"/>
    <col min="9741" max="9984" width="9.140625" style="154"/>
    <col min="9985" max="9985" width="7" style="154" customWidth="1"/>
    <col min="9986" max="9986" width="4.28515625" style="154" bestFit="1" customWidth="1"/>
    <col min="9987" max="9987" width="24" style="154" bestFit="1" customWidth="1"/>
    <col min="9988" max="9988" width="10.85546875" style="154" bestFit="1" customWidth="1"/>
    <col min="9989" max="9989" width="11.28515625" style="154" bestFit="1" customWidth="1"/>
    <col min="9990" max="9990" width="10.85546875" style="154" bestFit="1" customWidth="1"/>
    <col min="9991" max="9991" width="9.5703125" style="154" customWidth="1"/>
    <col min="9992" max="9992" width="10.85546875" style="154" bestFit="1" customWidth="1"/>
    <col min="9993" max="9993" width="9.85546875" style="154" bestFit="1" customWidth="1"/>
    <col min="9994" max="9994" width="10.85546875" style="154" bestFit="1" customWidth="1"/>
    <col min="9995" max="9995" width="9.42578125" style="154" bestFit="1" customWidth="1"/>
    <col min="9996" max="9996" width="9.85546875" style="154" bestFit="1" customWidth="1"/>
    <col min="9997" max="10240" width="9.140625" style="154"/>
    <col min="10241" max="10241" width="7" style="154" customWidth="1"/>
    <col min="10242" max="10242" width="4.28515625" style="154" bestFit="1" customWidth="1"/>
    <col min="10243" max="10243" width="24" style="154" bestFit="1" customWidth="1"/>
    <col min="10244" max="10244" width="10.85546875" style="154" bestFit="1" customWidth="1"/>
    <col min="10245" max="10245" width="11.28515625" style="154" bestFit="1" customWidth="1"/>
    <col min="10246" max="10246" width="10.85546875" style="154" bestFit="1" customWidth="1"/>
    <col min="10247" max="10247" width="9.5703125" style="154" customWidth="1"/>
    <col min="10248" max="10248" width="10.85546875" style="154" bestFit="1" customWidth="1"/>
    <col min="10249" max="10249" width="9.85546875" style="154" bestFit="1" customWidth="1"/>
    <col min="10250" max="10250" width="10.85546875" style="154" bestFit="1" customWidth="1"/>
    <col min="10251" max="10251" width="9.42578125" style="154" bestFit="1" customWidth="1"/>
    <col min="10252" max="10252" width="9.85546875" style="154" bestFit="1" customWidth="1"/>
    <col min="10253" max="10496" width="9.140625" style="154"/>
    <col min="10497" max="10497" width="7" style="154" customWidth="1"/>
    <col min="10498" max="10498" width="4.28515625" style="154" bestFit="1" customWidth="1"/>
    <col min="10499" max="10499" width="24" style="154" bestFit="1" customWidth="1"/>
    <col min="10500" max="10500" width="10.85546875" style="154" bestFit="1" customWidth="1"/>
    <col min="10501" max="10501" width="11.28515625" style="154" bestFit="1" customWidth="1"/>
    <col min="10502" max="10502" width="10.85546875" style="154" bestFit="1" customWidth="1"/>
    <col min="10503" max="10503" width="9.5703125" style="154" customWidth="1"/>
    <col min="10504" max="10504" width="10.85546875" style="154" bestFit="1" customWidth="1"/>
    <col min="10505" max="10505" width="9.85546875" style="154" bestFit="1" customWidth="1"/>
    <col min="10506" max="10506" width="10.85546875" style="154" bestFit="1" customWidth="1"/>
    <col min="10507" max="10507" width="9.42578125" style="154" bestFit="1" customWidth="1"/>
    <col min="10508" max="10508" width="9.85546875" style="154" bestFit="1" customWidth="1"/>
    <col min="10509" max="10752" width="9.140625" style="154"/>
    <col min="10753" max="10753" width="7" style="154" customWidth="1"/>
    <col min="10754" max="10754" width="4.28515625" style="154" bestFit="1" customWidth="1"/>
    <col min="10755" max="10755" width="24" style="154" bestFit="1" customWidth="1"/>
    <col min="10756" max="10756" width="10.85546875" style="154" bestFit="1" customWidth="1"/>
    <col min="10757" max="10757" width="11.28515625" style="154" bestFit="1" customWidth="1"/>
    <col min="10758" max="10758" width="10.85546875" style="154" bestFit="1" customWidth="1"/>
    <col min="10759" max="10759" width="9.5703125" style="154" customWidth="1"/>
    <col min="10760" max="10760" width="10.85546875" style="154" bestFit="1" customWidth="1"/>
    <col min="10761" max="10761" width="9.85546875" style="154" bestFit="1" customWidth="1"/>
    <col min="10762" max="10762" width="10.85546875" style="154" bestFit="1" customWidth="1"/>
    <col min="10763" max="10763" width="9.42578125" style="154" bestFit="1" customWidth="1"/>
    <col min="10764" max="10764" width="9.85546875" style="154" bestFit="1" customWidth="1"/>
    <col min="10765" max="11008" width="9.140625" style="154"/>
    <col min="11009" max="11009" width="7" style="154" customWidth="1"/>
    <col min="11010" max="11010" width="4.28515625" style="154" bestFit="1" customWidth="1"/>
    <col min="11011" max="11011" width="24" style="154" bestFit="1" customWidth="1"/>
    <col min="11012" max="11012" width="10.85546875" style="154" bestFit="1" customWidth="1"/>
    <col min="11013" max="11013" width="11.28515625" style="154" bestFit="1" customWidth="1"/>
    <col min="11014" max="11014" width="10.85546875" style="154" bestFit="1" customWidth="1"/>
    <col min="11015" max="11015" width="9.5703125" style="154" customWidth="1"/>
    <col min="11016" max="11016" width="10.85546875" style="154" bestFit="1" customWidth="1"/>
    <col min="11017" max="11017" width="9.85546875" style="154" bestFit="1" customWidth="1"/>
    <col min="11018" max="11018" width="10.85546875" style="154" bestFit="1" customWidth="1"/>
    <col min="11019" max="11019" width="9.42578125" style="154" bestFit="1" customWidth="1"/>
    <col min="11020" max="11020" width="9.85546875" style="154" bestFit="1" customWidth="1"/>
    <col min="11021" max="11264" width="9.140625" style="154"/>
    <col min="11265" max="11265" width="7" style="154" customWidth="1"/>
    <col min="11266" max="11266" width="4.28515625" style="154" bestFit="1" customWidth="1"/>
    <col min="11267" max="11267" width="24" style="154" bestFit="1" customWidth="1"/>
    <col min="11268" max="11268" width="10.85546875" style="154" bestFit="1" customWidth="1"/>
    <col min="11269" max="11269" width="11.28515625" style="154" bestFit="1" customWidth="1"/>
    <col min="11270" max="11270" width="10.85546875" style="154" bestFit="1" customWidth="1"/>
    <col min="11271" max="11271" width="9.5703125" style="154" customWidth="1"/>
    <col min="11272" max="11272" width="10.85546875" style="154" bestFit="1" customWidth="1"/>
    <col min="11273" max="11273" width="9.85546875" style="154" bestFit="1" customWidth="1"/>
    <col min="11274" max="11274" width="10.85546875" style="154" bestFit="1" customWidth="1"/>
    <col min="11275" max="11275" width="9.42578125" style="154" bestFit="1" customWidth="1"/>
    <col min="11276" max="11276" width="9.85546875" style="154" bestFit="1" customWidth="1"/>
    <col min="11277" max="11520" width="9.140625" style="154"/>
    <col min="11521" max="11521" width="7" style="154" customWidth="1"/>
    <col min="11522" max="11522" width="4.28515625" style="154" bestFit="1" customWidth="1"/>
    <col min="11523" max="11523" width="24" style="154" bestFit="1" customWidth="1"/>
    <col min="11524" max="11524" width="10.85546875" style="154" bestFit="1" customWidth="1"/>
    <col min="11525" max="11525" width="11.28515625" style="154" bestFit="1" customWidth="1"/>
    <col min="11526" max="11526" width="10.85546875" style="154" bestFit="1" customWidth="1"/>
    <col min="11527" max="11527" width="9.5703125" style="154" customWidth="1"/>
    <col min="11528" max="11528" width="10.85546875" style="154" bestFit="1" customWidth="1"/>
    <col min="11529" max="11529" width="9.85546875" style="154" bestFit="1" customWidth="1"/>
    <col min="11530" max="11530" width="10.85546875" style="154" bestFit="1" customWidth="1"/>
    <col min="11531" max="11531" width="9.42578125" style="154" bestFit="1" customWidth="1"/>
    <col min="11532" max="11532" width="9.85546875" style="154" bestFit="1" customWidth="1"/>
    <col min="11533" max="11776" width="9.140625" style="154"/>
    <col min="11777" max="11777" width="7" style="154" customWidth="1"/>
    <col min="11778" max="11778" width="4.28515625" style="154" bestFit="1" customWidth="1"/>
    <col min="11779" max="11779" width="24" style="154" bestFit="1" customWidth="1"/>
    <col min="11780" max="11780" width="10.85546875" style="154" bestFit="1" customWidth="1"/>
    <col min="11781" max="11781" width="11.28515625" style="154" bestFit="1" customWidth="1"/>
    <col min="11782" max="11782" width="10.85546875" style="154" bestFit="1" customWidth="1"/>
    <col min="11783" max="11783" width="9.5703125" style="154" customWidth="1"/>
    <col min="11784" max="11784" width="10.85546875" style="154" bestFit="1" customWidth="1"/>
    <col min="11785" max="11785" width="9.85546875" style="154" bestFit="1" customWidth="1"/>
    <col min="11786" max="11786" width="10.85546875" style="154" bestFit="1" customWidth="1"/>
    <col min="11787" max="11787" width="9.42578125" style="154" bestFit="1" customWidth="1"/>
    <col min="11788" max="11788" width="9.85546875" style="154" bestFit="1" customWidth="1"/>
    <col min="11789" max="12032" width="9.140625" style="154"/>
    <col min="12033" max="12033" width="7" style="154" customWidth="1"/>
    <col min="12034" max="12034" width="4.28515625" style="154" bestFit="1" customWidth="1"/>
    <col min="12035" max="12035" width="24" style="154" bestFit="1" customWidth="1"/>
    <col min="12036" max="12036" width="10.85546875" style="154" bestFit="1" customWidth="1"/>
    <col min="12037" max="12037" width="11.28515625" style="154" bestFit="1" customWidth="1"/>
    <col min="12038" max="12038" width="10.85546875" style="154" bestFit="1" customWidth="1"/>
    <col min="12039" max="12039" width="9.5703125" style="154" customWidth="1"/>
    <col min="12040" max="12040" width="10.85546875" style="154" bestFit="1" customWidth="1"/>
    <col min="12041" max="12041" width="9.85546875" style="154" bestFit="1" customWidth="1"/>
    <col min="12042" max="12042" width="10.85546875" style="154" bestFit="1" customWidth="1"/>
    <col min="12043" max="12043" width="9.42578125" style="154" bestFit="1" customWidth="1"/>
    <col min="12044" max="12044" width="9.85546875" style="154" bestFit="1" customWidth="1"/>
    <col min="12045" max="12288" width="9.140625" style="154"/>
    <col min="12289" max="12289" width="7" style="154" customWidth="1"/>
    <col min="12290" max="12290" width="4.28515625" style="154" bestFit="1" customWidth="1"/>
    <col min="12291" max="12291" width="24" style="154" bestFit="1" customWidth="1"/>
    <col min="12292" max="12292" width="10.85546875" style="154" bestFit="1" customWidth="1"/>
    <col min="12293" max="12293" width="11.28515625" style="154" bestFit="1" customWidth="1"/>
    <col min="12294" max="12294" width="10.85546875" style="154" bestFit="1" customWidth="1"/>
    <col min="12295" max="12295" width="9.5703125" style="154" customWidth="1"/>
    <col min="12296" max="12296" width="10.85546875" style="154" bestFit="1" customWidth="1"/>
    <col min="12297" max="12297" width="9.85546875" style="154" bestFit="1" customWidth="1"/>
    <col min="12298" max="12298" width="10.85546875" style="154" bestFit="1" customWidth="1"/>
    <col min="12299" max="12299" width="9.42578125" style="154" bestFit="1" customWidth="1"/>
    <col min="12300" max="12300" width="9.85546875" style="154" bestFit="1" customWidth="1"/>
    <col min="12301" max="12544" width="9.140625" style="154"/>
    <col min="12545" max="12545" width="7" style="154" customWidth="1"/>
    <col min="12546" max="12546" width="4.28515625" style="154" bestFit="1" customWidth="1"/>
    <col min="12547" max="12547" width="24" style="154" bestFit="1" customWidth="1"/>
    <col min="12548" max="12548" width="10.85546875" style="154" bestFit="1" customWidth="1"/>
    <col min="12549" max="12549" width="11.28515625" style="154" bestFit="1" customWidth="1"/>
    <col min="12550" max="12550" width="10.85546875" style="154" bestFit="1" customWidth="1"/>
    <col min="12551" max="12551" width="9.5703125" style="154" customWidth="1"/>
    <col min="12552" max="12552" width="10.85546875" style="154" bestFit="1" customWidth="1"/>
    <col min="12553" max="12553" width="9.85546875" style="154" bestFit="1" customWidth="1"/>
    <col min="12554" max="12554" width="10.85546875" style="154" bestFit="1" customWidth="1"/>
    <col min="12555" max="12555" width="9.42578125" style="154" bestFit="1" customWidth="1"/>
    <col min="12556" max="12556" width="9.85546875" style="154" bestFit="1" customWidth="1"/>
    <col min="12557" max="12800" width="9.140625" style="154"/>
    <col min="12801" max="12801" width="7" style="154" customWidth="1"/>
    <col min="12802" max="12802" width="4.28515625" style="154" bestFit="1" customWidth="1"/>
    <col min="12803" max="12803" width="24" style="154" bestFit="1" customWidth="1"/>
    <col min="12804" max="12804" width="10.85546875" style="154" bestFit="1" customWidth="1"/>
    <col min="12805" max="12805" width="11.28515625" style="154" bestFit="1" customWidth="1"/>
    <col min="12806" max="12806" width="10.85546875" style="154" bestFit="1" customWidth="1"/>
    <col min="12807" max="12807" width="9.5703125" style="154" customWidth="1"/>
    <col min="12808" max="12808" width="10.85546875" style="154" bestFit="1" customWidth="1"/>
    <col min="12809" max="12809" width="9.85546875" style="154" bestFit="1" customWidth="1"/>
    <col min="12810" max="12810" width="10.85546875" style="154" bestFit="1" customWidth="1"/>
    <col min="12811" max="12811" width="9.42578125" style="154" bestFit="1" customWidth="1"/>
    <col min="12812" max="12812" width="9.85546875" style="154" bestFit="1" customWidth="1"/>
    <col min="12813" max="13056" width="9.140625" style="154"/>
    <col min="13057" max="13057" width="7" style="154" customWidth="1"/>
    <col min="13058" max="13058" width="4.28515625" style="154" bestFit="1" customWidth="1"/>
    <col min="13059" max="13059" width="24" style="154" bestFit="1" customWidth="1"/>
    <col min="13060" max="13060" width="10.85546875" style="154" bestFit="1" customWidth="1"/>
    <col min="13061" max="13061" width="11.28515625" style="154" bestFit="1" customWidth="1"/>
    <col min="13062" max="13062" width="10.85546875" style="154" bestFit="1" customWidth="1"/>
    <col min="13063" max="13063" width="9.5703125" style="154" customWidth="1"/>
    <col min="13064" max="13064" width="10.85546875" style="154" bestFit="1" customWidth="1"/>
    <col min="13065" max="13065" width="9.85546875" style="154" bestFit="1" customWidth="1"/>
    <col min="13066" max="13066" width="10.85546875" style="154" bestFit="1" customWidth="1"/>
    <col min="13067" max="13067" width="9.42578125" style="154" bestFit="1" customWidth="1"/>
    <col min="13068" max="13068" width="9.85546875" style="154" bestFit="1" customWidth="1"/>
    <col min="13069" max="13312" width="9.140625" style="154"/>
    <col min="13313" max="13313" width="7" style="154" customWidth="1"/>
    <col min="13314" max="13314" width="4.28515625" style="154" bestFit="1" customWidth="1"/>
    <col min="13315" max="13315" width="24" style="154" bestFit="1" customWidth="1"/>
    <col min="13316" max="13316" width="10.85546875" style="154" bestFit="1" customWidth="1"/>
    <col min="13317" max="13317" width="11.28515625" style="154" bestFit="1" customWidth="1"/>
    <col min="13318" max="13318" width="10.85546875" style="154" bestFit="1" customWidth="1"/>
    <col min="13319" max="13319" width="9.5703125" style="154" customWidth="1"/>
    <col min="13320" max="13320" width="10.85546875" style="154" bestFit="1" customWidth="1"/>
    <col min="13321" max="13321" width="9.85546875" style="154" bestFit="1" customWidth="1"/>
    <col min="13322" max="13322" width="10.85546875" style="154" bestFit="1" customWidth="1"/>
    <col min="13323" max="13323" width="9.42578125" style="154" bestFit="1" customWidth="1"/>
    <col min="13324" max="13324" width="9.85546875" style="154" bestFit="1" customWidth="1"/>
    <col min="13325" max="13568" width="9.140625" style="154"/>
    <col min="13569" max="13569" width="7" style="154" customWidth="1"/>
    <col min="13570" max="13570" width="4.28515625" style="154" bestFit="1" customWidth="1"/>
    <col min="13571" max="13571" width="24" style="154" bestFit="1" customWidth="1"/>
    <col min="13572" max="13572" width="10.85546875" style="154" bestFit="1" customWidth="1"/>
    <col min="13573" max="13573" width="11.28515625" style="154" bestFit="1" customWidth="1"/>
    <col min="13574" max="13574" width="10.85546875" style="154" bestFit="1" customWidth="1"/>
    <col min="13575" max="13575" width="9.5703125" style="154" customWidth="1"/>
    <col min="13576" max="13576" width="10.85546875" style="154" bestFit="1" customWidth="1"/>
    <col min="13577" max="13577" width="9.85546875" style="154" bestFit="1" customWidth="1"/>
    <col min="13578" max="13578" width="10.85546875" style="154" bestFit="1" customWidth="1"/>
    <col min="13579" max="13579" width="9.42578125" style="154" bestFit="1" customWidth="1"/>
    <col min="13580" max="13580" width="9.85546875" style="154" bestFit="1" customWidth="1"/>
    <col min="13581" max="13824" width="9.140625" style="154"/>
    <col min="13825" max="13825" width="7" style="154" customWidth="1"/>
    <col min="13826" max="13826" width="4.28515625" style="154" bestFit="1" customWidth="1"/>
    <col min="13827" max="13827" width="24" style="154" bestFit="1" customWidth="1"/>
    <col min="13828" max="13828" width="10.85546875" style="154" bestFit="1" customWidth="1"/>
    <col min="13829" max="13829" width="11.28515625" style="154" bestFit="1" customWidth="1"/>
    <col min="13830" max="13830" width="10.85546875" style="154" bestFit="1" customWidth="1"/>
    <col min="13831" max="13831" width="9.5703125" style="154" customWidth="1"/>
    <col min="13832" max="13832" width="10.85546875" style="154" bestFit="1" customWidth="1"/>
    <col min="13833" max="13833" width="9.85546875" style="154" bestFit="1" customWidth="1"/>
    <col min="13834" max="13834" width="10.85546875" style="154" bestFit="1" customWidth="1"/>
    <col min="13835" max="13835" width="9.42578125" style="154" bestFit="1" customWidth="1"/>
    <col min="13836" max="13836" width="9.85546875" style="154" bestFit="1" customWidth="1"/>
    <col min="13837" max="14080" width="9.140625" style="154"/>
    <col min="14081" max="14081" width="7" style="154" customWidth="1"/>
    <col min="14082" max="14082" width="4.28515625" style="154" bestFit="1" customWidth="1"/>
    <col min="14083" max="14083" width="24" style="154" bestFit="1" customWidth="1"/>
    <col min="14084" max="14084" width="10.85546875" style="154" bestFit="1" customWidth="1"/>
    <col min="14085" max="14085" width="11.28515625" style="154" bestFit="1" customWidth="1"/>
    <col min="14086" max="14086" width="10.85546875" style="154" bestFit="1" customWidth="1"/>
    <col min="14087" max="14087" width="9.5703125" style="154" customWidth="1"/>
    <col min="14088" max="14088" width="10.85546875" style="154" bestFit="1" customWidth="1"/>
    <col min="14089" max="14089" width="9.85546875" style="154" bestFit="1" customWidth="1"/>
    <col min="14090" max="14090" width="10.85546875" style="154" bestFit="1" customWidth="1"/>
    <col min="14091" max="14091" width="9.42578125" style="154" bestFit="1" customWidth="1"/>
    <col min="14092" max="14092" width="9.85546875" style="154" bestFit="1" customWidth="1"/>
    <col min="14093" max="14336" width="9.140625" style="154"/>
    <col min="14337" max="14337" width="7" style="154" customWidth="1"/>
    <col min="14338" max="14338" width="4.28515625" style="154" bestFit="1" customWidth="1"/>
    <col min="14339" max="14339" width="24" style="154" bestFit="1" customWidth="1"/>
    <col min="14340" max="14340" width="10.85546875" style="154" bestFit="1" customWidth="1"/>
    <col min="14341" max="14341" width="11.28515625" style="154" bestFit="1" customWidth="1"/>
    <col min="14342" max="14342" width="10.85546875" style="154" bestFit="1" customWidth="1"/>
    <col min="14343" max="14343" width="9.5703125" style="154" customWidth="1"/>
    <col min="14344" max="14344" width="10.85546875" style="154" bestFit="1" customWidth="1"/>
    <col min="14345" max="14345" width="9.85546875" style="154" bestFit="1" customWidth="1"/>
    <col min="14346" max="14346" width="10.85546875" style="154" bestFit="1" customWidth="1"/>
    <col min="14347" max="14347" width="9.42578125" style="154" bestFit="1" customWidth="1"/>
    <col min="14348" max="14348" width="9.85546875" style="154" bestFit="1" customWidth="1"/>
    <col min="14349" max="14592" width="9.140625" style="154"/>
    <col min="14593" max="14593" width="7" style="154" customWidth="1"/>
    <col min="14594" max="14594" width="4.28515625" style="154" bestFit="1" customWidth="1"/>
    <col min="14595" max="14595" width="24" style="154" bestFit="1" customWidth="1"/>
    <col min="14596" max="14596" width="10.85546875" style="154" bestFit="1" customWidth="1"/>
    <col min="14597" max="14597" width="11.28515625" style="154" bestFit="1" customWidth="1"/>
    <col min="14598" max="14598" width="10.85546875" style="154" bestFit="1" customWidth="1"/>
    <col min="14599" max="14599" width="9.5703125" style="154" customWidth="1"/>
    <col min="14600" max="14600" width="10.85546875" style="154" bestFit="1" customWidth="1"/>
    <col min="14601" max="14601" width="9.85546875" style="154" bestFit="1" customWidth="1"/>
    <col min="14602" max="14602" width="10.85546875" style="154" bestFit="1" customWidth="1"/>
    <col min="14603" max="14603" width="9.42578125" style="154" bestFit="1" customWidth="1"/>
    <col min="14604" max="14604" width="9.85546875" style="154" bestFit="1" customWidth="1"/>
    <col min="14605" max="14848" width="9.140625" style="154"/>
    <col min="14849" max="14849" width="7" style="154" customWidth="1"/>
    <col min="14850" max="14850" width="4.28515625" style="154" bestFit="1" customWidth="1"/>
    <col min="14851" max="14851" width="24" style="154" bestFit="1" customWidth="1"/>
    <col min="14852" max="14852" width="10.85546875" style="154" bestFit="1" customWidth="1"/>
    <col min="14853" max="14853" width="11.28515625" style="154" bestFit="1" customWidth="1"/>
    <col min="14854" max="14854" width="10.85546875" style="154" bestFit="1" customWidth="1"/>
    <col min="14855" max="14855" width="9.5703125" style="154" customWidth="1"/>
    <col min="14856" max="14856" width="10.85546875" style="154" bestFit="1" customWidth="1"/>
    <col min="14857" max="14857" width="9.85546875" style="154" bestFit="1" customWidth="1"/>
    <col min="14858" max="14858" width="10.85546875" style="154" bestFit="1" customWidth="1"/>
    <col min="14859" max="14859" width="9.42578125" style="154" bestFit="1" customWidth="1"/>
    <col min="14860" max="14860" width="9.85546875" style="154" bestFit="1" customWidth="1"/>
    <col min="14861" max="15104" width="9.140625" style="154"/>
    <col min="15105" max="15105" width="7" style="154" customWidth="1"/>
    <col min="15106" max="15106" width="4.28515625" style="154" bestFit="1" customWidth="1"/>
    <col min="15107" max="15107" width="24" style="154" bestFit="1" customWidth="1"/>
    <col min="15108" max="15108" width="10.85546875" style="154" bestFit="1" customWidth="1"/>
    <col min="15109" max="15109" width="11.28515625" style="154" bestFit="1" customWidth="1"/>
    <col min="15110" max="15110" width="10.85546875" style="154" bestFit="1" customWidth="1"/>
    <col min="15111" max="15111" width="9.5703125" style="154" customWidth="1"/>
    <col min="15112" max="15112" width="10.85546875" style="154" bestFit="1" customWidth="1"/>
    <col min="15113" max="15113" width="9.85546875" style="154" bestFit="1" customWidth="1"/>
    <col min="15114" max="15114" width="10.85546875" style="154" bestFit="1" customWidth="1"/>
    <col min="15115" max="15115" width="9.42578125" style="154" bestFit="1" customWidth="1"/>
    <col min="15116" max="15116" width="9.85546875" style="154" bestFit="1" customWidth="1"/>
    <col min="15117" max="15360" width="9.140625" style="154"/>
    <col min="15361" max="15361" width="7" style="154" customWidth="1"/>
    <col min="15362" max="15362" width="4.28515625" style="154" bestFit="1" customWidth="1"/>
    <col min="15363" max="15363" width="24" style="154" bestFit="1" customWidth="1"/>
    <col min="15364" max="15364" width="10.85546875" style="154" bestFit="1" customWidth="1"/>
    <col min="15365" max="15365" width="11.28515625" style="154" bestFit="1" customWidth="1"/>
    <col min="15366" max="15366" width="10.85546875" style="154" bestFit="1" customWidth="1"/>
    <col min="15367" max="15367" width="9.5703125" style="154" customWidth="1"/>
    <col min="15368" max="15368" width="10.85546875" style="154" bestFit="1" customWidth="1"/>
    <col min="15369" max="15369" width="9.85546875" style="154" bestFit="1" customWidth="1"/>
    <col min="15370" max="15370" width="10.85546875" style="154" bestFit="1" customWidth="1"/>
    <col min="15371" max="15371" width="9.42578125" style="154" bestFit="1" customWidth="1"/>
    <col min="15372" max="15372" width="9.85546875" style="154" bestFit="1" customWidth="1"/>
    <col min="15373" max="15616" width="9.140625" style="154"/>
    <col min="15617" max="15617" width="7" style="154" customWidth="1"/>
    <col min="15618" max="15618" width="4.28515625" style="154" bestFit="1" customWidth="1"/>
    <col min="15619" max="15619" width="24" style="154" bestFit="1" customWidth="1"/>
    <col min="15620" max="15620" width="10.85546875" style="154" bestFit="1" customWidth="1"/>
    <col min="15621" max="15621" width="11.28515625" style="154" bestFit="1" customWidth="1"/>
    <col min="15622" max="15622" width="10.85546875" style="154" bestFit="1" customWidth="1"/>
    <col min="15623" max="15623" width="9.5703125" style="154" customWidth="1"/>
    <col min="15624" max="15624" width="10.85546875" style="154" bestFit="1" customWidth="1"/>
    <col min="15625" max="15625" width="9.85546875" style="154" bestFit="1" customWidth="1"/>
    <col min="15626" max="15626" width="10.85546875" style="154" bestFit="1" customWidth="1"/>
    <col min="15627" max="15627" width="9.42578125" style="154" bestFit="1" customWidth="1"/>
    <col min="15628" max="15628" width="9.85546875" style="154" bestFit="1" customWidth="1"/>
    <col min="15629" max="15872" width="9.140625" style="154"/>
    <col min="15873" max="15873" width="7" style="154" customWidth="1"/>
    <col min="15874" max="15874" width="4.28515625" style="154" bestFit="1" customWidth="1"/>
    <col min="15875" max="15875" width="24" style="154" bestFit="1" customWidth="1"/>
    <col min="15876" max="15876" width="10.85546875" style="154" bestFit="1" customWidth="1"/>
    <col min="15877" max="15877" width="11.28515625" style="154" bestFit="1" customWidth="1"/>
    <col min="15878" max="15878" width="10.85546875" style="154" bestFit="1" customWidth="1"/>
    <col min="15879" max="15879" width="9.5703125" style="154" customWidth="1"/>
    <col min="15880" max="15880" width="10.85546875" style="154" bestFit="1" customWidth="1"/>
    <col min="15881" max="15881" width="9.85546875" style="154" bestFit="1" customWidth="1"/>
    <col min="15882" max="15882" width="10.85546875" style="154" bestFit="1" customWidth="1"/>
    <col min="15883" max="15883" width="9.42578125" style="154" bestFit="1" customWidth="1"/>
    <col min="15884" max="15884" width="9.85546875" style="154" bestFit="1" customWidth="1"/>
    <col min="15885" max="16128" width="9.140625" style="154"/>
    <col min="16129" max="16129" width="7" style="154" customWidth="1"/>
    <col min="16130" max="16130" width="4.28515625" style="154" bestFit="1" customWidth="1"/>
    <col min="16131" max="16131" width="24" style="154" bestFit="1" customWidth="1"/>
    <col min="16132" max="16132" width="10.85546875" style="154" bestFit="1" customWidth="1"/>
    <col min="16133" max="16133" width="11.28515625" style="154" bestFit="1" customWidth="1"/>
    <col min="16134" max="16134" width="10.85546875" style="154" bestFit="1" customWidth="1"/>
    <col min="16135" max="16135" width="9.5703125" style="154" customWidth="1"/>
    <col min="16136" max="16136" width="10.85546875" style="154" bestFit="1" customWidth="1"/>
    <col min="16137" max="16137" width="9.85546875" style="154" bestFit="1" customWidth="1"/>
    <col min="16138" max="16138" width="10.85546875" style="154" bestFit="1" customWidth="1"/>
    <col min="16139" max="16139" width="9.42578125" style="154" bestFit="1" customWidth="1"/>
    <col min="16140" max="16140" width="9.85546875" style="154" bestFit="1" customWidth="1"/>
    <col min="16141" max="16384" width="9.140625" style="154"/>
  </cols>
  <sheetData>
    <row r="2" spans="2:11" ht="15.75" x14ac:dyDescent="0.25">
      <c r="B2" s="153"/>
      <c r="C2" s="153"/>
      <c r="D2" s="153"/>
      <c r="E2" s="153"/>
      <c r="F2" s="153"/>
      <c r="G2" s="153"/>
    </row>
    <row r="3" spans="2:11" ht="15.75" x14ac:dyDescent="0.25">
      <c r="B3" s="153"/>
      <c r="C3" s="153"/>
      <c r="D3" s="153"/>
      <c r="E3" s="153"/>
      <c r="F3" s="153"/>
      <c r="G3" s="153"/>
    </row>
    <row r="4" spans="2:11" ht="15.75" x14ac:dyDescent="0.25">
      <c r="B4" s="153"/>
      <c r="C4" s="153"/>
      <c r="D4" s="153"/>
      <c r="E4" s="153"/>
      <c r="F4" s="153"/>
      <c r="G4" s="153"/>
    </row>
    <row r="5" spans="2:11" ht="15.75" x14ac:dyDescent="0.25">
      <c r="B5" s="128" t="s">
        <v>0</v>
      </c>
      <c r="C5" s="128"/>
      <c r="D5" s="153"/>
      <c r="E5" s="153"/>
      <c r="F5" s="153"/>
      <c r="G5" s="153"/>
    </row>
    <row r="6" spans="2:11" ht="15.75" x14ac:dyDescent="0.25">
      <c r="B6" s="128" t="s">
        <v>1</v>
      </c>
      <c r="C6" s="153"/>
      <c r="D6" s="153"/>
      <c r="E6" s="153"/>
      <c r="F6" s="153"/>
      <c r="G6" s="153"/>
    </row>
    <row r="7" spans="2:11" ht="15.75" x14ac:dyDescent="0.25">
      <c r="B7" s="128"/>
      <c r="C7" s="153"/>
      <c r="D7" s="153"/>
      <c r="E7" s="153"/>
      <c r="F7" s="153"/>
      <c r="G7" s="153"/>
    </row>
    <row r="8" spans="2:11" ht="18.75" x14ac:dyDescent="0.3">
      <c r="B8" s="130" t="s">
        <v>114</v>
      </c>
      <c r="C8" s="153"/>
      <c r="D8" s="153"/>
      <c r="E8" s="155" t="s">
        <v>3</v>
      </c>
      <c r="F8" s="153"/>
      <c r="G8" s="155"/>
    </row>
    <row r="9" spans="2:11" ht="15.75" x14ac:dyDescent="0.25">
      <c r="B9" s="131" t="s">
        <v>90</v>
      </c>
      <c r="C9" s="153"/>
      <c r="D9" s="153"/>
      <c r="E9" s="153"/>
      <c r="F9" s="153"/>
      <c r="G9" s="153"/>
    </row>
    <row r="10" spans="2:11" ht="18.75" x14ac:dyDescent="0.3">
      <c r="B10" s="130" t="s">
        <v>5</v>
      </c>
      <c r="C10" s="153"/>
      <c r="D10" s="153"/>
      <c r="E10" s="153"/>
      <c r="F10" s="153"/>
      <c r="G10" s="153"/>
    </row>
    <row r="11" spans="2:11" ht="15.75" x14ac:dyDescent="0.25">
      <c r="B11" s="131"/>
      <c r="C11" s="153"/>
      <c r="D11" s="153"/>
      <c r="E11" s="153"/>
      <c r="F11" s="153"/>
      <c r="G11" s="153"/>
    </row>
    <row r="12" spans="2:11" ht="18.75" x14ac:dyDescent="0.3">
      <c r="B12" s="156" t="s">
        <v>115</v>
      </c>
      <c r="C12" s="153"/>
      <c r="D12" s="153"/>
      <c r="E12" s="153"/>
      <c r="F12" s="153"/>
      <c r="G12" s="153"/>
    </row>
    <row r="13" spans="2:11" ht="15.75" x14ac:dyDescent="0.25">
      <c r="B13" s="157" t="s">
        <v>92</v>
      </c>
      <c r="C13" s="153"/>
      <c r="D13" s="153"/>
      <c r="E13" s="153"/>
      <c r="F13" s="153"/>
      <c r="G13" s="153"/>
    </row>
    <row r="14" spans="2:11" ht="18.75" x14ac:dyDescent="0.3">
      <c r="B14" s="156" t="s">
        <v>8</v>
      </c>
      <c r="C14" s="153"/>
      <c r="D14" s="153"/>
      <c r="E14" s="153"/>
      <c r="F14" s="153"/>
      <c r="G14" s="153"/>
    </row>
    <row r="15" spans="2:11" ht="18.75" x14ac:dyDescent="0.3">
      <c r="B15" s="158"/>
      <c r="C15" s="153"/>
      <c r="D15" s="153"/>
      <c r="E15" s="153"/>
      <c r="F15" s="153"/>
      <c r="G15" s="153"/>
    </row>
    <row r="16" spans="2:11" ht="15.75" customHeight="1" x14ac:dyDescent="0.25">
      <c r="B16" s="300" t="s">
        <v>116</v>
      </c>
      <c r="C16" s="301"/>
      <c r="D16" s="301"/>
      <c r="E16" s="301"/>
      <c r="F16" s="301"/>
      <c r="G16" s="301"/>
      <c r="H16" s="301"/>
      <c r="I16" s="301"/>
      <c r="J16" s="301"/>
      <c r="K16" s="302"/>
    </row>
    <row r="17" spans="2:13" ht="15.75" customHeight="1" x14ac:dyDescent="0.25">
      <c r="B17" s="303" t="s">
        <v>117</v>
      </c>
      <c r="C17" s="304"/>
      <c r="D17" s="304"/>
      <c r="E17" s="304"/>
      <c r="F17" s="304"/>
      <c r="G17" s="304"/>
      <c r="H17" s="304"/>
      <c r="I17" s="304"/>
      <c r="J17" s="304"/>
      <c r="K17" s="305"/>
    </row>
    <row r="18" spans="2:13" ht="17.25" customHeight="1" x14ac:dyDescent="0.2">
      <c r="B18" s="159"/>
      <c r="C18" s="160"/>
      <c r="D18" s="306" t="s">
        <v>64</v>
      </c>
      <c r="E18" s="307"/>
      <c r="F18" s="307"/>
      <c r="G18" s="308"/>
      <c r="H18" s="306" t="s">
        <v>65</v>
      </c>
      <c r="I18" s="307"/>
      <c r="J18" s="307"/>
      <c r="K18" s="308"/>
    </row>
    <row r="19" spans="2:13" ht="12.75" customHeight="1" x14ac:dyDescent="0.2">
      <c r="B19" s="309" t="s">
        <v>118</v>
      </c>
      <c r="C19" s="311" t="s">
        <v>119</v>
      </c>
      <c r="D19" s="161" t="s">
        <v>120</v>
      </c>
      <c r="E19" s="162" t="s">
        <v>12</v>
      </c>
      <c r="F19" s="162" t="s">
        <v>57</v>
      </c>
      <c r="G19" s="313" t="s">
        <v>121</v>
      </c>
      <c r="H19" s="161" t="s">
        <v>120</v>
      </c>
      <c r="I19" s="162" t="s">
        <v>12</v>
      </c>
      <c r="J19" s="162" t="s">
        <v>57</v>
      </c>
      <c r="K19" s="313" t="s">
        <v>121</v>
      </c>
    </row>
    <row r="20" spans="2:13" ht="29.25" customHeight="1" x14ac:dyDescent="0.2">
      <c r="B20" s="310"/>
      <c r="C20" s="312"/>
      <c r="D20" s="315" t="s">
        <v>122</v>
      </c>
      <c r="E20" s="316"/>
      <c r="F20" s="317"/>
      <c r="G20" s="314"/>
      <c r="H20" s="318" t="s">
        <v>122</v>
      </c>
      <c r="I20" s="317"/>
      <c r="J20" s="317"/>
      <c r="K20" s="314"/>
    </row>
    <row r="21" spans="2:13" ht="15" x14ac:dyDescent="0.25">
      <c r="B21" s="163">
        <v>1</v>
      </c>
      <c r="C21" s="164" t="s">
        <v>123</v>
      </c>
      <c r="D21" s="165">
        <v>-85.540990000000008</v>
      </c>
      <c r="E21" s="166">
        <v>0.83032000000000694</v>
      </c>
      <c r="F21" s="167">
        <f>D21+E21</f>
        <v>-84.710670000000007</v>
      </c>
      <c r="G21" s="168">
        <f>F21/$F$34*100</f>
        <v>-6.1065438025676592E-2</v>
      </c>
      <c r="H21" s="167">
        <v>121.65602999999999</v>
      </c>
      <c r="I21" s="169">
        <v>16.24783</v>
      </c>
      <c r="J21" s="167">
        <f>I21+H21</f>
        <v>137.90385999999998</v>
      </c>
      <c r="K21" s="170">
        <f t="shared" ref="K21:K30" si="0">J21/$J$34*100</f>
        <v>8.430048096189062E-2</v>
      </c>
      <c r="L21" s="171"/>
      <c r="M21" s="171"/>
    </row>
    <row r="22" spans="2:13" ht="15" x14ac:dyDescent="0.25">
      <c r="B22" s="163">
        <v>2</v>
      </c>
      <c r="C22" s="164" t="s">
        <v>100</v>
      </c>
      <c r="D22" s="165">
        <v>4149.9006980000086</v>
      </c>
      <c r="E22" s="166">
        <v>1420.323740684928</v>
      </c>
      <c r="F22" s="165">
        <f t="shared" ref="F22:F29" si="1">D22+E22</f>
        <v>5570.2244386849361</v>
      </c>
      <c r="G22" s="168">
        <f>F22/$F$34*100</f>
        <v>4.0154114617394026</v>
      </c>
      <c r="H22" s="165">
        <v>3585.6459589589058</v>
      </c>
      <c r="I22" s="172">
        <v>1095.1988508767135</v>
      </c>
      <c r="J22" s="165">
        <f t="shared" ref="J22:J31" si="2">I22+H22</f>
        <v>4680.8448098356193</v>
      </c>
      <c r="K22" s="170">
        <f t="shared" si="0"/>
        <v>2.8613953864461239</v>
      </c>
      <c r="L22" s="171"/>
      <c r="M22" s="171"/>
    </row>
    <row r="23" spans="2:13" ht="15" x14ac:dyDescent="0.25">
      <c r="B23" s="163">
        <v>3</v>
      </c>
      <c r="C23" s="164" t="s">
        <v>124</v>
      </c>
      <c r="D23" s="165">
        <v>2418.0810000000001</v>
      </c>
      <c r="E23" s="166">
        <v>0</v>
      </c>
      <c r="F23" s="165">
        <f t="shared" si="1"/>
        <v>2418.0810000000001</v>
      </c>
      <c r="G23" s="168">
        <f t="shared" ref="G23:G31" si="3">F23/$F$34*100</f>
        <v>1.7431236873296607</v>
      </c>
      <c r="H23" s="165">
        <v>2396.1847700000058</v>
      </c>
      <c r="I23" s="172">
        <v>0</v>
      </c>
      <c r="J23" s="165">
        <f t="shared" si="2"/>
        <v>2396.1847700000058</v>
      </c>
      <c r="K23" s="170">
        <f t="shared" si="0"/>
        <v>1.4647851668876979</v>
      </c>
      <c r="L23" s="171"/>
      <c r="M23" s="171"/>
    </row>
    <row r="24" spans="2:13" ht="15" x14ac:dyDescent="0.25">
      <c r="B24" s="163">
        <v>4</v>
      </c>
      <c r="C24" s="164" t="s">
        <v>102</v>
      </c>
      <c r="D24" s="165">
        <v>23411.195740000006</v>
      </c>
      <c r="E24" s="166">
        <v>6076.2361099999998</v>
      </c>
      <c r="F24" s="165">
        <f t="shared" si="1"/>
        <v>29487.431850000008</v>
      </c>
      <c r="G24" s="168">
        <f t="shared" si="3"/>
        <v>21.256624958491503</v>
      </c>
      <c r="H24" s="165">
        <v>22427.0736425</v>
      </c>
      <c r="I24" s="172">
        <v>5216.0655500000012</v>
      </c>
      <c r="J24" s="165">
        <f t="shared" si="2"/>
        <v>27643.139192499999</v>
      </c>
      <c r="K24" s="170">
        <f t="shared" si="0"/>
        <v>16.898221189923461</v>
      </c>
      <c r="L24" s="171"/>
      <c r="M24" s="171"/>
    </row>
    <row r="25" spans="2:13" ht="15" x14ac:dyDescent="0.25">
      <c r="B25" s="163">
        <v>5</v>
      </c>
      <c r="C25" s="164" t="s">
        <v>125</v>
      </c>
      <c r="D25" s="165">
        <v>9242.411821601183</v>
      </c>
      <c r="E25" s="166">
        <v>217.28251999999955</v>
      </c>
      <c r="F25" s="165">
        <f t="shared" si="1"/>
        <v>9459.6943416011818</v>
      </c>
      <c r="G25" s="168">
        <f t="shared" si="3"/>
        <v>6.8192162635343401</v>
      </c>
      <c r="H25" s="165">
        <v>4617.6564900000003</v>
      </c>
      <c r="I25" s="172">
        <v>191.06170999999998</v>
      </c>
      <c r="J25" s="165">
        <f t="shared" si="2"/>
        <v>4808.7182000000003</v>
      </c>
      <c r="K25" s="170">
        <f t="shared" si="0"/>
        <v>2.939564252010038</v>
      </c>
      <c r="L25" s="171"/>
      <c r="M25" s="171"/>
    </row>
    <row r="26" spans="2:13" ht="15" x14ac:dyDescent="0.25">
      <c r="B26" s="163">
        <v>6</v>
      </c>
      <c r="C26" s="164" t="s">
        <v>104</v>
      </c>
      <c r="D26" s="165">
        <v>22490.258000000002</v>
      </c>
      <c r="E26" s="166">
        <v>4323.9560000000001</v>
      </c>
      <c r="F26" s="165">
        <f t="shared" si="1"/>
        <v>26814.214</v>
      </c>
      <c r="G26" s="168">
        <f t="shared" si="3"/>
        <v>19.329580597393807</v>
      </c>
      <c r="H26" s="165">
        <v>20977.097000000002</v>
      </c>
      <c r="I26" s="172">
        <v>4048.2640000000001</v>
      </c>
      <c r="J26" s="165">
        <f t="shared" si="2"/>
        <v>25025.361000000001</v>
      </c>
      <c r="K26" s="170">
        <f t="shared" si="0"/>
        <v>15.297976202732396</v>
      </c>
      <c r="L26" s="171"/>
      <c r="M26" s="171"/>
    </row>
    <row r="27" spans="2:13" ht="15" x14ac:dyDescent="0.25">
      <c r="B27" s="163">
        <v>7</v>
      </c>
      <c r="C27" s="164" t="s">
        <v>126</v>
      </c>
      <c r="D27" s="165">
        <v>5951.70741</v>
      </c>
      <c r="E27" s="166">
        <v>5971.5546099999992</v>
      </c>
      <c r="F27" s="165">
        <f t="shared" si="1"/>
        <v>11923.262019999998</v>
      </c>
      <c r="G27" s="168">
        <f t="shared" si="3"/>
        <v>8.595129963512429</v>
      </c>
      <c r="H27" s="165">
        <v>5596.2065400000001</v>
      </c>
      <c r="I27" s="172">
        <v>5685.0135399999981</v>
      </c>
      <c r="J27" s="165">
        <f t="shared" si="2"/>
        <v>11281.220079999999</v>
      </c>
      <c r="K27" s="170">
        <f t="shared" si="0"/>
        <v>6.8961976740965634</v>
      </c>
      <c r="L27" s="171"/>
      <c r="M27" s="171"/>
    </row>
    <row r="28" spans="2:13" ht="15" x14ac:dyDescent="0.25">
      <c r="B28" s="163">
        <v>8</v>
      </c>
      <c r="C28" s="164" t="s">
        <v>127</v>
      </c>
      <c r="D28" s="165">
        <v>102.459</v>
      </c>
      <c r="E28" s="166">
        <v>42.859000000000002</v>
      </c>
      <c r="F28" s="165">
        <f t="shared" si="1"/>
        <v>145.31800000000001</v>
      </c>
      <c r="G28" s="168">
        <f t="shared" si="3"/>
        <v>0.10475548502939798</v>
      </c>
      <c r="H28" s="165">
        <v>111.249</v>
      </c>
      <c r="I28" s="172">
        <v>53.408000000000001</v>
      </c>
      <c r="J28" s="165">
        <f t="shared" si="2"/>
        <v>164.65699999999998</v>
      </c>
      <c r="K28" s="170">
        <f t="shared" si="0"/>
        <v>0.10065464660483051</v>
      </c>
      <c r="L28" s="171"/>
      <c r="M28" s="171"/>
    </row>
    <row r="29" spans="2:13" ht="15" x14ac:dyDescent="0.25">
      <c r="B29" s="163">
        <v>9</v>
      </c>
      <c r="C29" s="164" t="s">
        <v>128</v>
      </c>
      <c r="D29" s="165">
        <v>6858.3864826487443</v>
      </c>
      <c r="E29" s="166">
        <v>315.41236000000032</v>
      </c>
      <c r="F29" s="165">
        <f t="shared" si="1"/>
        <v>7173.7988426487445</v>
      </c>
      <c r="G29" s="168">
        <f t="shared" si="3"/>
        <v>5.171381227824515</v>
      </c>
      <c r="H29" s="165">
        <v>6368.5983786044508</v>
      </c>
      <c r="I29" s="172">
        <v>283.7028099999996</v>
      </c>
      <c r="J29" s="165">
        <f t="shared" si="2"/>
        <v>6652.3011886044505</v>
      </c>
      <c r="K29" s="170">
        <f t="shared" si="0"/>
        <v>4.0665445456183162</v>
      </c>
      <c r="L29" s="171"/>
      <c r="M29" s="171"/>
    </row>
    <row r="30" spans="2:13" ht="15" x14ac:dyDescent="0.25">
      <c r="B30" s="163">
        <v>10</v>
      </c>
      <c r="C30" s="164" t="s">
        <v>108</v>
      </c>
      <c r="D30" s="165">
        <v>14077.839199999997</v>
      </c>
      <c r="E30" s="166">
        <v>14135.10835</v>
      </c>
      <c r="F30" s="165">
        <f>D30+E30</f>
        <v>28212.947549999997</v>
      </c>
      <c r="G30" s="168">
        <f t="shared" si="3"/>
        <v>20.337886598420116</v>
      </c>
      <c r="H30" s="165">
        <v>50304.750189999999</v>
      </c>
      <c r="I30" s="172">
        <v>12392.642759999999</v>
      </c>
      <c r="J30" s="165">
        <f t="shared" si="2"/>
        <v>62697.392949999994</v>
      </c>
      <c r="K30" s="170">
        <f t="shared" si="0"/>
        <v>38.32684872447841</v>
      </c>
      <c r="L30" s="171"/>
    </row>
    <row r="31" spans="2:13" ht="15" x14ac:dyDescent="0.25">
      <c r="B31" s="163">
        <v>11</v>
      </c>
      <c r="C31" s="164" t="s">
        <v>109</v>
      </c>
      <c r="D31" s="165">
        <v>8423.109550000001</v>
      </c>
      <c r="E31" s="166">
        <v>0</v>
      </c>
      <c r="F31" s="165">
        <f>D31+E31</f>
        <v>8423.109550000001</v>
      </c>
      <c r="G31" s="168">
        <f t="shared" si="3"/>
        <v>6.07197268312256</v>
      </c>
      <c r="H31" s="173">
        <v>9736</v>
      </c>
      <c r="I31" s="174">
        <v>0</v>
      </c>
      <c r="J31" s="173">
        <f t="shared" si="2"/>
        <v>9736</v>
      </c>
      <c r="K31" s="170">
        <f>J31/$J$34*100</f>
        <v>5.9516063048921701</v>
      </c>
      <c r="L31" s="171"/>
    </row>
    <row r="32" spans="2:13" ht="15" x14ac:dyDescent="0.25">
      <c r="B32" s="163"/>
      <c r="C32" s="175" t="s">
        <v>129</v>
      </c>
      <c r="D32" s="176">
        <f>SUM(D22:D31)</f>
        <v>97125.348902249942</v>
      </c>
      <c r="E32" s="176">
        <f>SUM(E22:E31)</f>
        <v>32502.732690684927</v>
      </c>
      <c r="F32" s="176">
        <f>SUM(F22:F31)</f>
        <v>129628.08159293488</v>
      </c>
      <c r="G32" s="177">
        <f>SUM(G21:G31)</f>
        <v>93.384017488372052</v>
      </c>
      <c r="H32" s="173">
        <f>SUM(H21:H31)</f>
        <v>126242.11800006338</v>
      </c>
      <c r="I32" s="176">
        <f>SUM(I21:I31)</f>
        <v>28981.605050876711</v>
      </c>
      <c r="J32" s="176">
        <f>I32+H32</f>
        <v>155223.72305094008</v>
      </c>
      <c r="K32" s="177">
        <f>SUM(K21:K31)</f>
        <v>94.888094574651888</v>
      </c>
      <c r="L32" s="178"/>
      <c r="M32" s="171"/>
    </row>
    <row r="33" spans="2:12" ht="15" x14ac:dyDescent="0.25">
      <c r="B33" s="179"/>
      <c r="C33" s="175" t="s">
        <v>130</v>
      </c>
      <c r="D33" s="180" t="s">
        <v>131</v>
      </c>
      <c r="E33" s="176">
        <v>9093.0555000000022</v>
      </c>
      <c r="F33" s="176">
        <f>E33</f>
        <v>9093.0555000000022</v>
      </c>
      <c r="G33" s="177">
        <f>F33/$F$34*100</f>
        <v>6.5549170736022715</v>
      </c>
      <c r="H33" s="180"/>
      <c r="I33" s="176">
        <v>8362.3661700000048</v>
      </c>
      <c r="J33" s="176">
        <f>I33</f>
        <v>8362.3661700000048</v>
      </c>
      <c r="K33" s="177">
        <f>J33/J34*100</f>
        <v>5.1119054253480911</v>
      </c>
      <c r="L33" s="171"/>
    </row>
    <row r="34" spans="2:12" ht="15" x14ac:dyDescent="0.25">
      <c r="B34" s="181"/>
      <c r="C34" s="182" t="s">
        <v>132</v>
      </c>
      <c r="D34" s="183">
        <f>D32</f>
        <v>97125.348902249942</v>
      </c>
      <c r="E34" s="183">
        <f>E32+E33</f>
        <v>41595.788190684929</v>
      </c>
      <c r="F34" s="183">
        <f>D34+E34</f>
        <v>138721.13709293486</v>
      </c>
      <c r="G34" s="184">
        <f>SUM(G32:G33)</f>
        <v>99.938934561974321</v>
      </c>
      <c r="H34" s="183">
        <f>H32</f>
        <v>126242.11800006338</v>
      </c>
      <c r="I34" s="183">
        <f>I32+I33</f>
        <v>37343.971220876716</v>
      </c>
      <c r="J34" s="183">
        <f>H34+I34</f>
        <v>163586.08922094008</v>
      </c>
      <c r="K34" s="184">
        <f>K32+K33</f>
        <v>99.999999999999972</v>
      </c>
    </row>
    <row r="36" spans="2:12" x14ac:dyDescent="0.2">
      <c r="E36" s="185"/>
    </row>
    <row r="37" spans="2:12" x14ac:dyDescent="0.2">
      <c r="C37" s="129"/>
      <c r="E37" s="171"/>
    </row>
    <row r="38" spans="2:12" x14ac:dyDescent="0.2">
      <c r="B38" s="129"/>
      <c r="C38" s="129"/>
      <c r="D38" s="186"/>
      <c r="E38" s="187"/>
      <c r="F38" s="186"/>
      <c r="G38" s="186"/>
    </row>
    <row r="39" spans="2:12" x14ac:dyDescent="0.2">
      <c r="B39" s="129"/>
      <c r="C39" s="188"/>
      <c r="D39" s="188"/>
      <c r="E39" s="189"/>
      <c r="F39" s="188"/>
      <c r="G39" s="188"/>
    </row>
    <row r="40" spans="2:12" ht="15" x14ac:dyDescent="0.25">
      <c r="B40" s="129"/>
      <c r="C40" s="190"/>
      <c r="D40" s="190"/>
      <c r="E40" s="190"/>
      <c r="F40" s="190"/>
      <c r="G40" s="190"/>
    </row>
    <row r="41" spans="2:12" x14ac:dyDescent="0.2">
      <c r="B41" s="129"/>
    </row>
  </sheetData>
  <mergeCells count="10">
    <mergeCell ref="B16:K16"/>
    <mergeCell ref="B17:K17"/>
    <mergeCell ref="D18:G18"/>
    <mergeCell ref="H18:K18"/>
    <mergeCell ref="B19:B20"/>
    <mergeCell ref="C19:C20"/>
    <mergeCell ref="G19:G20"/>
    <mergeCell ref="K19:K20"/>
    <mergeCell ref="D20:F20"/>
    <mergeCell ref="H20:J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1ED2-A6D8-45DF-A086-842E0BADFF4C}">
  <sheetPr>
    <tabColor rgb="FF00B050"/>
  </sheetPr>
  <dimension ref="B6:S38"/>
  <sheetViews>
    <sheetView workbookViewId="0">
      <selection activeCell="C13" sqref="C13"/>
    </sheetView>
  </sheetViews>
  <sheetFormatPr defaultColWidth="3.140625" defaultRowHeight="12.75" x14ac:dyDescent="0.25"/>
  <cols>
    <col min="1" max="2" width="3.140625" style="283" customWidth="1"/>
    <col min="3" max="3" width="34.28515625" style="283" customWidth="1"/>
    <col min="4" max="4" width="8.42578125" style="283" customWidth="1"/>
    <col min="5" max="5" width="10.5703125" style="283" customWidth="1"/>
    <col min="6" max="6" width="9.140625" style="283" customWidth="1"/>
    <col min="7" max="7" width="11.85546875" style="283" customWidth="1"/>
    <col min="8" max="8" width="12.140625" style="283" customWidth="1"/>
    <col min="9" max="9" width="10.5703125" style="283" customWidth="1"/>
    <col min="10" max="10" width="9.5703125" style="283" bestFit="1" customWidth="1"/>
    <col min="11" max="11" width="11.7109375" style="283" bestFit="1" customWidth="1"/>
    <col min="12" max="12" width="12.140625" style="283" bestFit="1" customWidth="1"/>
    <col min="13" max="13" width="9.140625" style="283" customWidth="1"/>
    <col min="14" max="14" width="11.42578125" style="283" bestFit="1" customWidth="1"/>
    <col min="15" max="15" width="11.42578125" style="283" customWidth="1"/>
    <col min="16" max="17" width="10.42578125" style="283" customWidth="1"/>
    <col min="18" max="18" width="6.7109375" style="283" bestFit="1" customWidth="1"/>
    <col min="19" max="19" width="10.140625" style="283" bestFit="1" customWidth="1"/>
    <col min="20" max="254" width="9.140625" style="283" customWidth="1"/>
    <col min="255" max="255" width="9.85546875" style="283" customWidth="1"/>
    <col min="256" max="258" width="3.140625" style="283"/>
    <col min="259" max="259" width="34.28515625" style="283" customWidth="1"/>
    <col min="260" max="260" width="8.42578125" style="283" customWidth="1"/>
    <col min="261" max="261" width="10.5703125" style="283" customWidth="1"/>
    <col min="262" max="262" width="9.140625" style="283" customWidth="1"/>
    <col min="263" max="263" width="11.85546875" style="283" customWidth="1"/>
    <col min="264" max="264" width="12.140625" style="283" customWidth="1"/>
    <col min="265" max="265" width="10.5703125" style="283" customWidth="1"/>
    <col min="266" max="266" width="9.5703125" style="283" bestFit="1" customWidth="1"/>
    <col min="267" max="267" width="11.7109375" style="283" bestFit="1" customWidth="1"/>
    <col min="268" max="268" width="12.140625" style="283" bestFit="1" customWidth="1"/>
    <col min="269" max="269" width="9.140625" style="283" customWidth="1"/>
    <col min="270" max="270" width="11.42578125" style="283" bestFit="1" customWidth="1"/>
    <col min="271" max="271" width="11.42578125" style="283" customWidth="1"/>
    <col min="272" max="273" width="10.42578125" style="283" customWidth="1"/>
    <col min="274" max="274" width="6.7109375" style="283" bestFit="1" customWidth="1"/>
    <col min="275" max="275" width="10.140625" style="283" bestFit="1" customWidth="1"/>
    <col min="276" max="510" width="9.140625" style="283" customWidth="1"/>
    <col min="511" max="511" width="9.85546875" style="283" customWidth="1"/>
    <col min="512" max="514" width="3.140625" style="283"/>
    <col min="515" max="515" width="34.28515625" style="283" customWidth="1"/>
    <col min="516" max="516" width="8.42578125" style="283" customWidth="1"/>
    <col min="517" max="517" width="10.5703125" style="283" customWidth="1"/>
    <col min="518" max="518" width="9.140625" style="283" customWidth="1"/>
    <col min="519" max="519" width="11.85546875" style="283" customWidth="1"/>
    <col min="520" max="520" width="12.140625" style="283" customWidth="1"/>
    <col min="521" max="521" width="10.5703125" style="283" customWidth="1"/>
    <col min="522" max="522" width="9.5703125" style="283" bestFit="1" customWidth="1"/>
    <col min="523" max="523" width="11.7109375" style="283" bestFit="1" customWidth="1"/>
    <col min="524" max="524" width="12.140625" style="283" bestFit="1" customWidth="1"/>
    <col min="525" max="525" width="9.140625" style="283" customWidth="1"/>
    <col min="526" max="526" width="11.42578125" style="283" bestFit="1" customWidth="1"/>
    <col min="527" max="527" width="11.42578125" style="283" customWidth="1"/>
    <col min="528" max="529" width="10.42578125" style="283" customWidth="1"/>
    <col min="530" max="530" width="6.7109375" style="283" bestFit="1" customWidth="1"/>
    <col min="531" max="531" width="10.140625" style="283" bestFit="1" customWidth="1"/>
    <col min="532" max="766" width="9.140625" style="283" customWidth="1"/>
    <col min="767" max="767" width="9.85546875" style="283" customWidth="1"/>
    <col min="768" max="770" width="3.140625" style="283"/>
    <col min="771" max="771" width="34.28515625" style="283" customWidth="1"/>
    <col min="772" max="772" width="8.42578125" style="283" customWidth="1"/>
    <col min="773" max="773" width="10.5703125" style="283" customWidth="1"/>
    <col min="774" max="774" width="9.140625" style="283" customWidth="1"/>
    <col min="775" max="775" width="11.85546875" style="283" customWidth="1"/>
    <col min="776" max="776" width="12.140625" style="283" customWidth="1"/>
    <col min="777" max="777" width="10.5703125" style="283" customWidth="1"/>
    <col min="778" max="778" width="9.5703125" style="283" bestFit="1" customWidth="1"/>
    <col min="779" max="779" width="11.7109375" style="283" bestFit="1" customWidth="1"/>
    <col min="780" max="780" width="12.140625" style="283" bestFit="1" customWidth="1"/>
    <col min="781" max="781" width="9.140625" style="283" customWidth="1"/>
    <col min="782" max="782" width="11.42578125" style="283" bestFit="1" customWidth="1"/>
    <col min="783" max="783" width="11.42578125" style="283" customWidth="1"/>
    <col min="784" max="785" width="10.42578125" style="283" customWidth="1"/>
    <col min="786" max="786" width="6.7109375" style="283" bestFit="1" customWidth="1"/>
    <col min="787" max="787" width="10.140625" style="283" bestFit="1" customWidth="1"/>
    <col min="788" max="1022" width="9.140625" style="283" customWidth="1"/>
    <col min="1023" max="1023" width="9.85546875" style="283" customWidth="1"/>
    <col min="1024" max="1026" width="3.140625" style="283"/>
    <col min="1027" max="1027" width="34.28515625" style="283" customWidth="1"/>
    <col min="1028" max="1028" width="8.42578125" style="283" customWidth="1"/>
    <col min="1029" max="1029" width="10.5703125" style="283" customWidth="1"/>
    <col min="1030" max="1030" width="9.140625" style="283" customWidth="1"/>
    <col min="1031" max="1031" width="11.85546875" style="283" customWidth="1"/>
    <col min="1032" max="1032" width="12.140625" style="283" customWidth="1"/>
    <col min="1033" max="1033" width="10.5703125" style="283" customWidth="1"/>
    <col min="1034" max="1034" width="9.5703125" style="283" bestFit="1" customWidth="1"/>
    <col min="1035" max="1035" width="11.7109375" style="283" bestFit="1" customWidth="1"/>
    <col min="1036" max="1036" width="12.140625" style="283" bestFit="1" customWidth="1"/>
    <col min="1037" max="1037" width="9.140625" style="283" customWidth="1"/>
    <col min="1038" max="1038" width="11.42578125" style="283" bestFit="1" customWidth="1"/>
    <col min="1039" max="1039" width="11.42578125" style="283" customWidth="1"/>
    <col min="1040" max="1041" width="10.42578125" style="283" customWidth="1"/>
    <col min="1042" max="1042" width="6.7109375" style="283" bestFit="1" customWidth="1"/>
    <col min="1043" max="1043" width="10.140625" style="283" bestFit="1" customWidth="1"/>
    <col min="1044" max="1278" width="9.140625" style="283" customWidth="1"/>
    <col min="1279" max="1279" width="9.85546875" style="283" customWidth="1"/>
    <col min="1280" max="1282" width="3.140625" style="283"/>
    <col min="1283" max="1283" width="34.28515625" style="283" customWidth="1"/>
    <col min="1284" max="1284" width="8.42578125" style="283" customWidth="1"/>
    <col min="1285" max="1285" width="10.5703125" style="283" customWidth="1"/>
    <col min="1286" max="1286" width="9.140625" style="283" customWidth="1"/>
    <col min="1287" max="1287" width="11.85546875" style="283" customWidth="1"/>
    <col min="1288" max="1288" width="12.140625" style="283" customWidth="1"/>
    <col min="1289" max="1289" width="10.5703125" style="283" customWidth="1"/>
    <col min="1290" max="1290" width="9.5703125" style="283" bestFit="1" customWidth="1"/>
    <col min="1291" max="1291" width="11.7109375" style="283" bestFit="1" customWidth="1"/>
    <col min="1292" max="1292" width="12.140625" style="283" bestFit="1" customWidth="1"/>
    <col min="1293" max="1293" width="9.140625" style="283" customWidth="1"/>
    <col min="1294" max="1294" width="11.42578125" style="283" bestFit="1" customWidth="1"/>
    <col min="1295" max="1295" width="11.42578125" style="283" customWidth="1"/>
    <col min="1296" max="1297" width="10.42578125" style="283" customWidth="1"/>
    <col min="1298" max="1298" width="6.7109375" style="283" bestFit="1" customWidth="1"/>
    <col min="1299" max="1299" width="10.140625" style="283" bestFit="1" customWidth="1"/>
    <col min="1300" max="1534" width="9.140625" style="283" customWidth="1"/>
    <col min="1535" max="1535" width="9.85546875" style="283" customWidth="1"/>
    <col min="1536" max="1538" width="3.140625" style="283"/>
    <col min="1539" max="1539" width="34.28515625" style="283" customWidth="1"/>
    <col min="1540" max="1540" width="8.42578125" style="283" customWidth="1"/>
    <col min="1541" max="1541" width="10.5703125" style="283" customWidth="1"/>
    <col min="1542" max="1542" width="9.140625" style="283" customWidth="1"/>
    <col min="1543" max="1543" width="11.85546875" style="283" customWidth="1"/>
    <col min="1544" max="1544" width="12.140625" style="283" customWidth="1"/>
    <col min="1545" max="1545" width="10.5703125" style="283" customWidth="1"/>
    <col min="1546" max="1546" width="9.5703125" style="283" bestFit="1" customWidth="1"/>
    <col min="1547" max="1547" width="11.7109375" style="283" bestFit="1" customWidth="1"/>
    <col min="1548" max="1548" width="12.140625" style="283" bestFit="1" customWidth="1"/>
    <col min="1549" max="1549" width="9.140625" style="283" customWidth="1"/>
    <col min="1550" max="1550" width="11.42578125" style="283" bestFit="1" customWidth="1"/>
    <col min="1551" max="1551" width="11.42578125" style="283" customWidth="1"/>
    <col min="1552" max="1553" width="10.42578125" style="283" customWidth="1"/>
    <col min="1554" max="1554" width="6.7109375" style="283" bestFit="1" customWidth="1"/>
    <col min="1555" max="1555" width="10.140625" style="283" bestFit="1" customWidth="1"/>
    <col min="1556" max="1790" width="9.140625" style="283" customWidth="1"/>
    <col min="1791" max="1791" width="9.85546875" style="283" customWidth="1"/>
    <col min="1792" max="1794" width="3.140625" style="283"/>
    <col min="1795" max="1795" width="34.28515625" style="283" customWidth="1"/>
    <col min="1796" max="1796" width="8.42578125" style="283" customWidth="1"/>
    <col min="1797" max="1797" width="10.5703125" style="283" customWidth="1"/>
    <col min="1798" max="1798" width="9.140625" style="283" customWidth="1"/>
    <col min="1799" max="1799" width="11.85546875" style="283" customWidth="1"/>
    <col min="1800" max="1800" width="12.140625" style="283" customWidth="1"/>
    <col min="1801" max="1801" width="10.5703125" style="283" customWidth="1"/>
    <col min="1802" max="1802" width="9.5703125" style="283" bestFit="1" customWidth="1"/>
    <col min="1803" max="1803" width="11.7109375" style="283" bestFit="1" customWidth="1"/>
    <col min="1804" max="1804" width="12.140625" style="283" bestFit="1" customWidth="1"/>
    <col min="1805" max="1805" width="9.140625" style="283" customWidth="1"/>
    <col min="1806" max="1806" width="11.42578125" style="283" bestFit="1" customWidth="1"/>
    <col min="1807" max="1807" width="11.42578125" style="283" customWidth="1"/>
    <col min="1808" max="1809" width="10.42578125" style="283" customWidth="1"/>
    <col min="1810" max="1810" width="6.7109375" style="283" bestFit="1" customWidth="1"/>
    <col min="1811" max="1811" width="10.140625" style="283" bestFit="1" customWidth="1"/>
    <col min="1812" max="2046" width="9.140625" style="283" customWidth="1"/>
    <col min="2047" max="2047" width="9.85546875" style="283" customWidth="1"/>
    <col min="2048" max="2050" width="3.140625" style="283"/>
    <col min="2051" max="2051" width="34.28515625" style="283" customWidth="1"/>
    <col min="2052" max="2052" width="8.42578125" style="283" customWidth="1"/>
    <col min="2053" max="2053" width="10.5703125" style="283" customWidth="1"/>
    <col min="2054" max="2054" width="9.140625" style="283" customWidth="1"/>
    <col min="2055" max="2055" width="11.85546875" style="283" customWidth="1"/>
    <col min="2056" max="2056" width="12.140625" style="283" customWidth="1"/>
    <col min="2057" max="2057" width="10.5703125" style="283" customWidth="1"/>
    <col min="2058" max="2058" width="9.5703125" style="283" bestFit="1" customWidth="1"/>
    <col min="2059" max="2059" width="11.7109375" style="283" bestFit="1" customWidth="1"/>
    <col min="2060" max="2060" width="12.140625" style="283" bestFit="1" customWidth="1"/>
    <col min="2061" max="2061" width="9.140625" style="283" customWidth="1"/>
    <col min="2062" max="2062" width="11.42578125" style="283" bestFit="1" customWidth="1"/>
    <col min="2063" max="2063" width="11.42578125" style="283" customWidth="1"/>
    <col min="2064" max="2065" width="10.42578125" style="283" customWidth="1"/>
    <col min="2066" max="2066" width="6.7109375" style="283" bestFit="1" customWidth="1"/>
    <col min="2067" max="2067" width="10.140625" style="283" bestFit="1" customWidth="1"/>
    <col min="2068" max="2302" width="9.140625" style="283" customWidth="1"/>
    <col min="2303" max="2303" width="9.85546875" style="283" customWidth="1"/>
    <col min="2304" max="2306" width="3.140625" style="283"/>
    <col min="2307" max="2307" width="34.28515625" style="283" customWidth="1"/>
    <col min="2308" max="2308" width="8.42578125" style="283" customWidth="1"/>
    <col min="2309" max="2309" width="10.5703125" style="283" customWidth="1"/>
    <col min="2310" max="2310" width="9.140625" style="283" customWidth="1"/>
    <col min="2311" max="2311" width="11.85546875" style="283" customWidth="1"/>
    <col min="2312" max="2312" width="12.140625" style="283" customWidth="1"/>
    <col min="2313" max="2313" width="10.5703125" style="283" customWidth="1"/>
    <col min="2314" max="2314" width="9.5703125" style="283" bestFit="1" customWidth="1"/>
    <col min="2315" max="2315" width="11.7109375" style="283" bestFit="1" customWidth="1"/>
    <col min="2316" max="2316" width="12.140625" style="283" bestFit="1" customWidth="1"/>
    <col min="2317" max="2317" width="9.140625" style="283" customWidth="1"/>
    <col min="2318" max="2318" width="11.42578125" style="283" bestFit="1" customWidth="1"/>
    <col min="2319" max="2319" width="11.42578125" style="283" customWidth="1"/>
    <col min="2320" max="2321" width="10.42578125" style="283" customWidth="1"/>
    <col min="2322" max="2322" width="6.7109375" style="283" bestFit="1" customWidth="1"/>
    <col min="2323" max="2323" width="10.140625" style="283" bestFit="1" customWidth="1"/>
    <col min="2324" max="2558" width="9.140625" style="283" customWidth="1"/>
    <col min="2559" max="2559" width="9.85546875" style="283" customWidth="1"/>
    <col min="2560" max="2562" width="3.140625" style="283"/>
    <col min="2563" max="2563" width="34.28515625" style="283" customWidth="1"/>
    <col min="2564" max="2564" width="8.42578125" style="283" customWidth="1"/>
    <col min="2565" max="2565" width="10.5703125" style="283" customWidth="1"/>
    <col min="2566" max="2566" width="9.140625" style="283" customWidth="1"/>
    <col min="2567" max="2567" width="11.85546875" style="283" customWidth="1"/>
    <col min="2568" max="2568" width="12.140625" style="283" customWidth="1"/>
    <col min="2569" max="2569" width="10.5703125" style="283" customWidth="1"/>
    <col min="2570" max="2570" width="9.5703125" style="283" bestFit="1" customWidth="1"/>
    <col min="2571" max="2571" width="11.7109375" style="283" bestFit="1" customWidth="1"/>
    <col min="2572" max="2572" width="12.140625" style="283" bestFit="1" customWidth="1"/>
    <col min="2573" max="2573" width="9.140625" style="283" customWidth="1"/>
    <col min="2574" max="2574" width="11.42578125" style="283" bestFit="1" customWidth="1"/>
    <col min="2575" max="2575" width="11.42578125" style="283" customWidth="1"/>
    <col min="2576" max="2577" width="10.42578125" style="283" customWidth="1"/>
    <col min="2578" max="2578" width="6.7109375" style="283" bestFit="1" customWidth="1"/>
    <col min="2579" max="2579" width="10.140625" style="283" bestFit="1" customWidth="1"/>
    <col min="2580" max="2814" width="9.140625" style="283" customWidth="1"/>
    <col min="2815" max="2815" width="9.85546875" style="283" customWidth="1"/>
    <col min="2816" max="2818" width="3.140625" style="283"/>
    <col min="2819" max="2819" width="34.28515625" style="283" customWidth="1"/>
    <col min="2820" max="2820" width="8.42578125" style="283" customWidth="1"/>
    <col min="2821" max="2821" width="10.5703125" style="283" customWidth="1"/>
    <col min="2822" max="2822" width="9.140625" style="283" customWidth="1"/>
    <col min="2823" max="2823" width="11.85546875" style="283" customWidth="1"/>
    <col min="2824" max="2824" width="12.140625" style="283" customWidth="1"/>
    <col min="2825" max="2825" width="10.5703125" style="283" customWidth="1"/>
    <col min="2826" max="2826" width="9.5703125" style="283" bestFit="1" customWidth="1"/>
    <col min="2827" max="2827" width="11.7109375" style="283" bestFit="1" customWidth="1"/>
    <col min="2828" max="2828" width="12.140625" style="283" bestFit="1" customWidth="1"/>
    <col min="2829" max="2829" width="9.140625" style="283" customWidth="1"/>
    <col min="2830" max="2830" width="11.42578125" style="283" bestFit="1" customWidth="1"/>
    <col min="2831" max="2831" width="11.42578125" style="283" customWidth="1"/>
    <col min="2832" max="2833" width="10.42578125" style="283" customWidth="1"/>
    <col min="2834" max="2834" width="6.7109375" style="283" bestFit="1" customWidth="1"/>
    <col min="2835" max="2835" width="10.140625" style="283" bestFit="1" customWidth="1"/>
    <col min="2836" max="3070" width="9.140625" style="283" customWidth="1"/>
    <col min="3071" max="3071" width="9.85546875" style="283" customWidth="1"/>
    <col min="3072" max="3074" width="3.140625" style="283"/>
    <col min="3075" max="3075" width="34.28515625" style="283" customWidth="1"/>
    <col min="3076" max="3076" width="8.42578125" style="283" customWidth="1"/>
    <col min="3077" max="3077" width="10.5703125" style="283" customWidth="1"/>
    <col min="3078" max="3078" width="9.140625" style="283" customWidth="1"/>
    <col min="3079" max="3079" width="11.85546875" style="283" customWidth="1"/>
    <col min="3080" max="3080" width="12.140625" style="283" customWidth="1"/>
    <col min="3081" max="3081" width="10.5703125" style="283" customWidth="1"/>
    <col min="3082" max="3082" width="9.5703125" style="283" bestFit="1" customWidth="1"/>
    <col min="3083" max="3083" width="11.7109375" style="283" bestFit="1" customWidth="1"/>
    <col min="3084" max="3084" width="12.140625" style="283" bestFit="1" customWidth="1"/>
    <col min="3085" max="3085" width="9.140625" style="283" customWidth="1"/>
    <col min="3086" max="3086" width="11.42578125" style="283" bestFit="1" customWidth="1"/>
    <col min="3087" max="3087" width="11.42578125" style="283" customWidth="1"/>
    <col min="3088" max="3089" width="10.42578125" style="283" customWidth="1"/>
    <col min="3090" max="3090" width="6.7109375" style="283" bestFit="1" customWidth="1"/>
    <col min="3091" max="3091" width="10.140625" style="283" bestFit="1" customWidth="1"/>
    <col min="3092" max="3326" width="9.140625" style="283" customWidth="1"/>
    <col min="3327" max="3327" width="9.85546875" style="283" customWidth="1"/>
    <col min="3328" max="3330" width="3.140625" style="283"/>
    <col min="3331" max="3331" width="34.28515625" style="283" customWidth="1"/>
    <col min="3332" max="3332" width="8.42578125" style="283" customWidth="1"/>
    <col min="3333" max="3333" width="10.5703125" style="283" customWidth="1"/>
    <col min="3334" max="3334" width="9.140625" style="283" customWidth="1"/>
    <col min="3335" max="3335" width="11.85546875" style="283" customWidth="1"/>
    <col min="3336" max="3336" width="12.140625" style="283" customWidth="1"/>
    <col min="3337" max="3337" width="10.5703125" style="283" customWidth="1"/>
    <col min="3338" max="3338" width="9.5703125" style="283" bestFit="1" customWidth="1"/>
    <col min="3339" max="3339" width="11.7109375" style="283" bestFit="1" customWidth="1"/>
    <col min="3340" max="3340" width="12.140625" style="283" bestFit="1" customWidth="1"/>
    <col min="3341" max="3341" width="9.140625" style="283" customWidth="1"/>
    <col min="3342" max="3342" width="11.42578125" style="283" bestFit="1" customWidth="1"/>
    <col min="3343" max="3343" width="11.42578125" style="283" customWidth="1"/>
    <col min="3344" max="3345" width="10.42578125" style="283" customWidth="1"/>
    <col min="3346" max="3346" width="6.7109375" style="283" bestFit="1" customWidth="1"/>
    <col min="3347" max="3347" width="10.140625" style="283" bestFit="1" customWidth="1"/>
    <col min="3348" max="3582" width="9.140625" style="283" customWidth="1"/>
    <col min="3583" max="3583" width="9.85546875" style="283" customWidth="1"/>
    <col min="3584" max="3586" width="3.140625" style="283"/>
    <col min="3587" max="3587" width="34.28515625" style="283" customWidth="1"/>
    <col min="3588" max="3588" width="8.42578125" style="283" customWidth="1"/>
    <col min="3589" max="3589" width="10.5703125" style="283" customWidth="1"/>
    <col min="3590" max="3590" width="9.140625" style="283" customWidth="1"/>
    <col min="3591" max="3591" width="11.85546875" style="283" customWidth="1"/>
    <col min="3592" max="3592" width="12.140625" style="283" customWidth="1"/>
    <col min="3593" max="3593" width="10.5703125" style="283" customWidth="1"/>
    <col min="3594" max="3594" width="9.5703125" style="283" bestFit="1" customWidth="1"/>
    <col min="3595" max="3595" width="11.7109375" style="283" bestFit="1" customWidth="1"/>
    <col min="3596" max="3596" width="12.140625" style="283" bestFit="1" customWidth="1"/>
    <col min="3597" max="3597" width="9.140625" style="283" customWidth="1"/>
    <col min="3598" max="3598" width="11.42578125" style="283" bestFit="1" customWidth="1"/>
    <col min="3599" max="3599" width="11.42578125" style="283" customWidth="1"/>
    <col min="3600" max="3601" width="10.42578125" style="283" customWidth="1"/>
    <col min="3602" max="3602" width="6.7109375" style="283" bestFit="1" customWidth="1"/>
    <col min="3603" max="3603" width="10.140625" style="283" bestFit="1" customWidth="1"/>
    <col min="3604" max="3838" width="9.140625" style="283" customWidth="1"/>
    <col min="3839" max="3839" width="9.85546875" style="283" customWidth="1"/>
    <col min="3840" max="3842" width="3.140625" style="283"/>
    <col min="3843" max="3843" width="34.28515625" style="283" customWidth="1"/>
    <col min="3844" max="3844" width="8.42578125" style="283" customWidth="1"/>
    <col min="3845" max="3845" width="10.5703125" style="283" customWidth="1"/>
    <col min="3846" max="3846" width="9.140625" style="283" customWidth="1"/>
    <col min="3847" max="3847" width="11.85546875" style="283" customWidth="1"/>
    <col min="3848" max="3848" width="12.140625" style="283" customWidth="1"/>
    <col min="3849" max="3849" width="10.5703125" style="283" customWidth="1"/>
    <col min="3850" max="3850" width="9.5703125" style="283" bestFit="1" customWidth="1"/>
    <col min="3851" max="3851" width="11.7109375" style="283" bestFit="1" customWidth="1"/>
    <col min="3852" max="3852" width="12.140625" style="283" bestFit="1" customWidth="1"/>
    <col min="3853" max="3853" width="9.140625" style="283" customWidth="1"/>
    <col min="3854" max="3854" width="11.42578125" style="283" bestFit="1" customWidth="1"/>
    <col min="3855" max="3855" width="11.42578125" style="283" customWidth="1"/>
    <col min="3856" max="3857" width="10.42578125" style="283" customWidth="1"/>
    <col min="3858" max="3858" width="6.7109375" style="283" bestFit="1" customWidth="1"/>
    <col min="3859" max="3859" width="10.140625" style="283" bestFit="1" customWidth="1"/>
    <col min="3860" max="4094" width="9.140625" style="283" customWidth="1"/>
    <col min="4095" max="4095" width="9.85546875" style="283" customWidth="1"/>
    <col min="4096" max="4098" width="3.140625" style="283"/>
    <col min="4099" max="4099" width="34.28515625" style="283" customWidth="1"/>
    <col min="4100" max="4100" width="8.42578125" style="283" customWidth="1"/>
    <col min="4101" max="4101" width="10.5703125" style="283" customWidth="1"/>
    <col min="4102" max="4102" width="9.140625" style="283" customWidth="1"/>
    <col min="4103" max="4103" width="11.85546875" style="283" customWidth="1"/>
    <col min="4104" max="4104" width="12.140625" style="283" customWidth="1"/>
    <col min="4105" max="4105" width="10.5703125" style="283" customWidth="1"/>
    <col min="4106" max="4106" width="9.5703125" style="283" bestFit="1" customWidth="1"/>
    <col min="4107" max="4107" width="11.7109375" style="283" bestFit="1" customWidth="1"/>
    <col min="4108" max="4108" width="12.140625" style="283" bestFit="1" customWidth="1"/>
    <col min="4109" max="4109" width="9.140625" style="283" customWidth="1"/>
    <col min="4110" max="4110" width="11.42578125" style="283" bestFit="1" customWidth="1"/>
    <col min="4111" max="4111" width="11.42578125" style="283" customWidth="1"/>
    <col min="4112" max="4113" width="10.42578125" style="283" customWidth="1"/>
    <col min="4114" max="4114" width="6.7109375" style="283" bestFit="1" customWidth="1"/>
    <col min="4115" max="4115" width="10.140625" style="283" bestFit="1" customWidth="1"/>
    <col min="4116" max="4350" width="9.140625" style="283" customWidth="1"/>
    <col min="4351" max="4351" width="9.85546875" style="283" customWidth="1"/>
    <col min="4352" max="4354" width="3.140625" style="283"/>
    <col min="4355" max="4355" width="34.28515625" style="283" customWidth="1"/>
    <col min="4356" max="4356" width="8.42578125" style="283" customWidth="1"/>
    <col min="4357" max="4357" width="10.5703125" style="283" customWidth="1"/>
    <col min="4358" max="4358" width="9.140625" style="283" customWidth="1"/>
    <col min="4359" max="4359" width="11.85546875" style="283" customWidth="1"/>
    <col min="4360" max="4360" width="12.140625" style="283" customWidth="1"/>
    <col min="4361" max="4361" width="10.5703125" style="283" customWidth="1"/>
    <col min="4362" max="4362" width="9.5703125" style="283" bestFit="1" customWidth="1"/>
    <col min="4363" max="4363" width="11.7109375" style="283" bestFit="1" customWidth="1"/>
    <col min="4364" max="4364" width="12.140625" style="283" bestFit="1" customWidth="1"/>
    <col min="4365" max="4365" width="9.140625" style="283" customWidth="1"/>
    <col min="4366" max="4366" width="11.42578125" style="283" bestFit="1" customWidth="1"/>
    <col min="4367" max="4367" width="11.42578125" style="283" customWidth="1"/>
    <col min="4368" max="4369" width="10.42578125" style="283" customWidth="1"/>
    <col min="4370" max="4370" width="6.7109375" style="283" bestFit="1" customWidth="1"/>
    <col min="4371" max="4371" width="10.140625" style="283" bestFit="1" customWidth="1"/>
    <col min="4372" max="4606" width="9.140625" style="283" customWidth="1"/>
    <col min="4607" max="4607" width="9.85546875" style="283" customWidth="1"/>
    <col min="4608" max="4610" width="3.140625" style="283"/>
    <col min="4611" max="4611" width="34.28515625" style="283" customWidth="1"/>
    <col min="4612" max="4612" width="8.42578125" style="283" customWidth="1"/>
    <col min="4613" max="4613" width="10.5703125" style="283" customWidth="1"/>
    <col min="4614" max="4614" width="9.140625" style="283" customWidth="1"/>
    <col min="4615" max="4615" width="11.85546875" style="283" customWidth="1"/>
    <col min="4616" max="4616" width="12.140625" style="283" customWidth="1"/>
    <col min="4617" max="4617" width="10.5703125" style="283" customWidth="1"/>
    <col min="4618" max="4618" width="9.5703125" style="283" bestFit="1" customWidth="1"/>
    <col min="4619" max="4619" width="11.7109375" style="283" bestFit="1" customWidth="1"/>
    <col min="4620" max="4620" width="12.140625" style="283" bestFit="1" customWidth="1"/>
    <col min="4621" max="4621" width="9.140625" style="283" customWidth="1"/>
    <col min="4622" max="4622" width="11.42578125" style="283" bestFit="1" customWidth="1"/>
    <col min="4623" max="4623" width="11.42578125" style="283" customWidth="1"/>
    <col min="4624" max="4625" width="10.42578125" style="283" customWidth="1"/>
    <col min="4626" max="4626" width="6.7109375" style="283" bestFit="1" customWidth="1"/>
    <col min="4627" max="4627" width="10.140625" style="283" bestFit="1" customWidth="1"/>
    <col min="4628" max="4862" width="9.140625" style="283" customWidth="1"/>
    <col min="4863" max="4863" width="9.85546875" style="283" customWidth="1"/>
    <col min="4864" max="4866" width="3.140625" style="283"/>
    <col min="4867" max="4867" width="34.28515625" style="283" customWidth="1"/>
    <col min="4868" max="4868" width="8.42578125" style="283" customWidth="1"/>
    <col min="4869" max="4869" width="10.5703125" style="283" customWidth="1"/>
    <col min="4870" max="4870" width="9.140625" style="283" customWidth="1"/>
    <col min="4871" max="4871" width="11.85546875" style="283" customWidth="1"/>
    <col min="4872" max="4872" width="12.140625" style="283" customWidth="1"/>
    <col min="4873" max="4873" width="10.5703125" style="283" customWidth="1"/>
    <col min="4874" max="4874" width="9.5703125" style="283" bestFit="1" customWidth="1"/>
    <col min="4875" max="4875" width="11.7109375" style="283" bestFit="1" customWidth="1"/>
    <col min="4876" max="4876" width="12.140625" style="283" bestFit="1" customWidth="1"/>
    <col min="4877" max="4877" width="9.140625" style="283" customWidth="1"/>
    <col min="4878" max="4878" width="11.42578125" style="283" bestFit="1" customWidth="1"/>
    <col min="4879" max="4879" width="11.42578125" style="283" customWidth="1"/>
    <col min="4880" max="4881" width="10.42578125" style="283" customWidth="1"/>
    <col min="4882" max="4882" width="6.7109375" style="283" bestFit="1" customWidth="1"/>
    <col min="4883" max="4883" width="10.140625" style="283" bestFit="1" customWidth="1"/>
    <col min="4884" max="5118" width="9.140625" style="283" customWidth="1"/>
    <col min="5119" max="5119" width="9.85546875" style="283" customWidth="1"/>
    <col min="5120" max="5122" width="3.140625" style="283"/>
    <col min="5123" max="5123" width="34.28515625" style="283" customWidth="1"/>
    <col min="5124" max="5124" width="8.42578125" style="283" customWidth="1"/>
    <col min="5125" max="5125" width="10.5703125" style="283" customWidth="1"/>
    <col min="5126" max="5126" width="9.140625" style="283" customWidth="1"/>
    <col min="5127" max="5127" width="11.85546875" style="283" customWidth="1"/>
    <col min="5128" max="5128" width="12.140625" style="283" customWidth="1"/>
    <col min="5129" max="5129" width="10.5703125" style="283" customWidth="1"/>
    <col min="5130" max="5130" width="9.5703125" style="283" bestFit="1" customWidth="1"/>
    <col min="5131" max="5131" width="11.7109375" style="283" bestFit="1" customWidth="1"/>
    <col min="5132" max="5132" width="12.140625" style="283" bestFit="1" customWidth="1"/>
    <col min="5133" max="5133" width="9.140625" style="283" customWidth="1"/>
    <col min="5134" max="5134" width="11.42578125" style="283" bestFit="1" customWidth="1"/>
    <col min="5135" max="5135" width="11.42578125" style="283" customWidth="1"/>
    <col min="5136" max="5137" width="10.42578125" style="283" customWidth="1"/>
    <col min="5138" max="5138" width="6.7109375" style="283" bestFit="1" customWidth="1"/>
    <col min="5139" max="5139" width="10.140625" style="283" bestFit="1" customWidth="1"/>
    <col min="5140" max="5374" width="9.140625" style="283" customWidth="1"/>
    <col min="5375" max="5375" width="9.85546875" style="283" customWidth="1"/>
    <col min="5376" max="5378" width="3.140625" style="283"/>
    <col min="5379" max="5379" width="34.28515625" style="283" customWidth="1"/>
    <col min="5380" max="5380" width="8.42578125" style="283" customWidth="1"/>
    <col min="5381" max="5381" width="10.5703125" style="283" customWidth="1"/>
    <col min="5382" max="5382" width="9.140625" style="283" customWidth="1"/>
    <col min="5383" max="5383" width="11.85546875" style="283" customWidth="1"/>
    <col min="5384" max="5384" width="12.140625" style="283" customWidth="1"/>
    <col min="5385" max="5385" width="10.5703125" style="283" customWidth="1"/>
    <col min="5386" max="5386" width="9.5703125" style="283" bestFit="1" customWidth="1"/>
    <col min="5387" max="5387" width="11.7109375" style="283" bestFit="1" customWidth="1"/>
    <col min="5388" max="5388" width="12.140625" style="283" bestFit="1" customWidth="1"/>
    <col min="5389" max="5389" width="9.140625" style="283" customWidth="1"/>
    <col min="5390" max="5390" width="11.42578125" style="283" bestFit="1" customWidth="1"/>
    <col min="5391" max="5391" width="11.42578125" style="283" customWidth="1"/>
    <col min="5392" max="5393" width="10.42578125" style="283" customWidth="1"/>
    <col min="5394" max="5394" width="6.7109375" style="283" bestFit="1" customWidth="1"/>
    <col min="5395" max="5395" width="10.140625" style="283" bestFit="1" customWidth="1"/>
    <col min="5396" max="5630" width="9.140625" style="283" customWidth="1"/>
    <col min="5631" max="5631" width="9.85546875" style="283" customWidth="1"/>
    <col min="5632" max="5634" width="3.140625" style="283"/>
    <col min="5635" max="5635" width="34.28515625" style="283" customWidth="1"/>
    <col min="5636" max="5636" width="8.42578125" style="283" customWidth="1"/>
    <col min="5637" max="5637" width="10.5703125" style="283" customWidth="1"/>
    <col min="5638" max="5638" width="9.140625" style="283" customWidth="1"/>
    <col min="5639" max="5639" width="11.85546875" style="283" customWidth="1"/>
    <col min="5640" max="5640" width="12.140625" style="283" customWidth="1"/>
    <col min="5641" max="5641" width="10.5703125" style="283" customWidth="1"/>
    <col min="5642" max="5642" width="9.5703125" style="283" bestFit="1" customWidth="1"/>
    <col min="5643" max="5643" width="11.7109375" style="283" bestFit="1" customWidth="1"/>
    <col min="5644" max="5644" width="12.140625" style="283" bestFit="1" customWidth="1"/>
    <col min="5645" max="5645" width="9.140625" style="283" customWidth="1"/>
    <col min="5646" max="5646" width="11.42578125" style="283" bestFit="1" customWidth="1"/>
    <col min="5647" max="5647" width="11.42578125" style="283" customWidth="1"/>
    <col min="5648" max="5649" width="10.42578125" style="283" customWidth="1"/>
    <col min="5650" max="5650" width="6.7109375" style="283" bestFit="1" customWidth="1"/>
    <col min="5651" max="5651" width="10.140625" style="283" bestFit="1" customWidth="1"/>
    <col min="5652" max="5886" width="9.140625" style="283" customWidth="1"/>
    <col min="5887" max="5887" width="9.85546875" style="283" customWidth="1"/>
    <col min="5888" max="5890" width="3.140625" style="283"/>
    <col min="5891" max="5891" width="34.28515625" style="283" customWidth="1"/>
    <col min="5892" max="5892" width="8.42578125" style="283" customWidth="1"/>
    <col min="5893" max="5893" width="10.5703125" style="283" customWidth="1"/>
    <col min="5894" max="5894" width="9.140625" style="283" customWidth="1"/>
    <col min="5895" max="5895" width="11.85546875" style="283" customWidth="1"/>
    <col min="5896" max="5896" width="12.140625" style="283" customWidth="1"/>
    <col min="5897" max="5897" width="10.5703125" style="283" customWidth="1"/>
    <col min="5898" max="5898" width="9.5703125" style="283" bestFit="1" customWidth="1"/>
    <col min="5899" max="5899" width="11.7109375" style="283" bestFit="1" customWidth="1"/>
    <col min="5900" max="5900" width="12.140625" style="283" bestFit="1" customWidth="1"/>
    <col min="5901" max="5901" width="9.140625" style="283" customWidth="1"/>
    <col min="5902" max="5902" width="11.42578125" style="283" bestFit="1" customWidth="1"/>
    <col min="5903" max="5903" width="11.42578125" style="283" customWidth="1"/>
    <col min="5904" max="5905" width="10.42578125" style="283" customWidth="1"/>
    <col min="5906" max="5906" width="6.7109375" style="283" bestFit="1" customWidth="1"/>
    <col min="5907" max="5907" width="10.140625" style="283" bestFit="1" customWidth="1"/>
    <col min="5908" max="6142" width="9.140625" style="283" customWidth="1"/>
    <col min="6143" max="6143" width="9.85546875" style="283" customWidth="1"/>
    <col min="6144" max="6146" width="3.140625" style="283"/>
    <col min="6147" max="6147" width="34.28515625" style="283" customWidth="1"/>
    <col min="6148" max="6148" width="8.42578125" style="283" customWidth="1"/>
    <col min="6149" max="6149" width="10.5703125" style="283" customWidth="1"/>
    <col min="6150" max="6150" width="9.140625" style="283" customWidth="1"/>
    <col min="6151" max="6151" width="11.85546875" style="283" customWidth="1"/>
    <col min="6152" max="6152" width="12.140625" style="283" customWidth="1"/>
    <col min="6153" max="6153" width="10.5703125" style="283" customWidth="1"/>
    <col min="6154" max="6154" width="9.5703125" style="283" bestFit="1" customWidth="1"/>
    <col min="6155" max="6155" width="11.7109375" style="283" bestFit="1" customWidth="1"/>
    <col min="6156" max="6156" width="12.140625" style="283" bestFit="1" customWidth="1"/>
    <col min="6157" max="6157" width="9.140625" style="283" customWidth="1"/>
    <col min="6158" max="6158" width="11.42578125" style="283" bestFit="1" customWidth="1"/>
    <col min="6159" max="6159" width="11.42578125" style="283" customWidth="1"/>
    <col min="6160" max="6161" width="10.42578125" style="283" customWidth="1"/>
    <col min="6162" max="6162" width="6.7109375" style="283" bestFit="1" customWidth="1"/>
    <col min="6163" max="6163" width="10.140625" style="283" bestFit="1" customWidth="1"/>
    <col min="6164" max="6398" width="9.140625" style="283" customWidth="1"/>
    <col min="6399" max="6399" width="9.85546875" style="283" customWidth="1"/>
    <col min="6400" max="6402" width="3.140625" style="283"/>
    <col min="6403" max="6403" width="34.28515625" style="283" customWidth="1"/>
    <col min="6404" max="6404" width="8.42578125" style="283" customWidth="1"/>
    <col min="6405" max="6405" width="10.5703125" style="283" customWidth="1"/>
    <col min="6406" max="6406" width="9.140625" style="283" customWidth="1"/>
    <col min="6407" max="6407" width="11.85546875" style="283" customWidth="1"/>
    <col min="6408" max="6408" width="12.140625" style="283" customWidth="1"/>
    <col min="6409" max="6409" width="10.5703125" style="283" customWidth="1"/>
    <col min="6410" max="6410" width="9.5703125" style="283" bestFit="1" customWidth="1"/>
    <col min="6411" max="6411" width="11.7109375" style="283" bestFit="1" customWidth="1"/>
    <col min="6412" max="6412" width="12.140625" style="283" bestFit="1" customWidth="1"/>
    <col min="6413" max="6413" width="9.140625" style="283" customWidth="1"/>
    <col min="6414" max="6414" width="11.42578125" style="283" bestFit="1" customWidth="1"/>
    <col min="6415" max="6415" width="11.42578125" style="283" customWidth="1"/>
    <col min="6416" max="6417" width="10.42578125" style="283" customWidth="1"/>
    <col min="6418" max="6418" width="6.7109375" style="283" bestFit="1" customWidth="1"/>
    <col min="6419" max="6419" width="10.140625" style="283" bestFit="1" customWidth="1"/>
    <col min="6420" max="6654" width="9.140625" style="283" customWidth="1"/>
    <col min="6655" max="6655" width="9.85546875" style="283" customWidth="1"/>
    <col min="6656" max="6658" width="3.140625" style="283"/>
    <col min="6659" max="6659" width="34.28515625" style="283" customWidth="1"/>
    <col min="6660" max="6660" width="8.42578125" style="283" customWidth="1"/>
    <col min="6661" max="6661" width="10.5703125" style="283" customWidth="1"/>
    <col min="6662" max="6662" width="9.140625" style="283" customWidth="1"/>
    <col min="6663" max="6663" width="11.85546875" style="283" customWidth="1"/>
    <col min="6664" max="6664" width="12.140625" style="283" customWidth="1"/>
    <col min="6665" max="6665" width="10.5703125" style="283" customWidth="1"/>
    <col min="6666" max="6666" width="9.5703125" style="283" bestFit="1" customWidth="1"/>
    <col min="6667" max="6667" width="11.7109375" style="283" bestFit="1" customWidth="1"/>
    <col min="6668" max="6668" width="12.140625" style="283" bestFit="1" customWidth="1"/>
    <col min="6669" max="6669" width="9.140625" style="283" customWidth="1"/>
    <col min="6670" max="6670" width="11.42578125" style="283" bestFit="1" customWidth="1"/>
    <col min="6671" max="6671" width="11.42578125" style="283" customWidth="1"/>
    <col min="6672" max="6673" width="10.42578125" style="283" customWidth="1"/>
    <col min="6674" max="6674" width="6.7109375" style="283" bestFit="1" customWidth="1"/>
    <col min="6675" max="6675" width="10.140625" style="283" bestFit="1" customWidth="1"/>
    <col min="6676" max="6910" width="9.140625" style="283" customWidth="1"/>
    <col min="6911" max="6911" width="9.85546875" style="283" customWidth="1"/>
    <col min="6912" max="6914" width="3.140625" style="283"/>
    <col min="6915" max="6915" width="34.28515625" style="283" customWidth="1"/>
    <col min="6916" max="6916" width="8.42578125" style="283" customWidth="1"/>
    <col min="6917" max="6917" width="10.5703125" style="283" customWidth="1"/>
    <col min="6918" max="6918" width="9.140625" style="283" customWidth="1"/>
    <col min="6919" max="6919" width="11.85546875" style="283" customWidth="1"/>
    <col min="6920" max="6920" width="12.140625" style="283" customWidth="1"/>
    <col min="6921" max="6921" width="10.5703125" style="283" customWidth="1"/>
    <col min="6922" max="6922" width="9.5703125" style="283" bestFit="1" customWidth="1"/>
    <col min="6923" max="6923" width="11.7109375" style="283" bestFit="1" customWidth="1"/>
    <col min="6924" max="6924" width="12.140625" style="283" bestFit="1" customWidth="1"/>
    <col min="6925" max="6925" width="9.140625" style="283" customWidth="1"/>
    <col min="6926" max="6926" width="11.42578125" style="283" bestFit="1" customWidth="1"/>
    <col min="6927" max="6927" width="11.42578125" style="283" customWidth="1"/>
    <col min="6928" max="6929" width="10.42578125" style="283" customWidth="1"/>
    <col min="6930" max="6930" width="6.7109375" style="283" bestFit="1" customWidth="1"/>
    <col min="6931" max="6931" width="10.140625" style="283" bestFit="1" customWidth="1"/>
    <col min="6932" max="7166" width="9.140625" style="283" customWidth="1"/>
    <col min="7167" max="7167" width="9.85546875" style="283" customWidth="1"/>
    <col min="7168" max="7170" width="3.140625" style="283"/>
    <col min="7171" max="7171" width="34.28515625" style="283" customWidth="1"/>
    <col min="7172" max="7172" width="8.42578125" style="283" customWidth="1"/>
    <col min="7173" max="7173" width="10.5703125" style="283" customWidth="1"/>
    <col min="7174" max="7174" width="9.140625" style="283" customWidth="1"/>
    <col min="7175" max="7175" width="11.85546875" style="283" customWidth="1"/>
    <col min="7176" max="7176" width="12.140625" style="283" customWidth="1"/>
    <col min="7177" max="7177" width="10.5703125" style="283" customWidth="1"/>
    <col min="7178" max="7178" width="9.5703125" style="283" bestFit="1" customWidth="1"/>
    <col min="7179" max="7179" width="11.7109375" style="283" bestFit="1" customWidth="1"/>
    <col min="7180" max="7180" width="12.140625" style="283" bestFit="1" customWidth="1"/>
    <col min="7181" max="7181" width="9.140625" style="283" customWidth="1"/>
    <col min="7182" max="7182" width="11.42578125" style="283" bestFit="1" customWidth="1"/>
    <col min="7183" max="7183" width="11.42578125" style="283" customWidth="1"/>
    <col min="7184" max="7185" width="10.42578125" style="283" customWidth="1"/>
    <col min="7186" max="7186" width="6.7109375" style="283" bestFit="1" customWidth="1"/>
    <col min="7187" max="7187" width="10.140625" style="283" bestFit="1" customWidth="1"/>
    <col min="7188" max="7422" width="9.140625" style="283" customWidth="1"/>
    <col min="7423" max="7423" width="9.85546875" style="283" customWidth="1"/>
    <col min="7424" max="7426" width="3.140625" style="283"/>
    <col min="7427" max="7427" width="34.28515625" style="283" customWidth="1"/>
    <col min="7428" max="7428" width="8.42578125" style="283" customWidth="1"/>
    <col min="7429" max="7429" width="10.5703125" style="283" customWidth="1"/>
    <col min="7430" max="7430" width="9.140625" style="283" customWidth="1"/>
    <col min="7431" max="7431" width="11.85546875" style="283" customWidth="1"/>
    <col min="7432" max="7432" width="12.140625" style="283" customWidth="1"/>
    <col min="7433" max="7433" width="10.5703125" style="283" customWidth="1"/>
    <col min="7434" max="7434" width="9.5703125" style="283" bestFit="1" customWidth="1"/>
    <col min="7435" max="7435" width="11.7109375" style="283" bestFit="1" customWidth="1"/>
    <col min="7436" max="7436" width="12.140625" style="283" bestFit="1" customWidth="1"/>
    <col min="7437" max="7437" width="9.140625" style="283" customWidth="1"/>
    <col min="7438" max="7438" width="11.42578125" style="283" bestFit="1" customWidth="1"/>
    <col min="7439" max="7439" width="11.42578125" style="283" customWidth="1"/>
    <col min="7440" max="7441" width="10.42578125" style="283" customWidth="1"/>
    <col min="7442" max="7442" width="6.7109375" style="283" bestFit="1" customWidth="1"/>
    <col min="7443" max="7443" width="10.140625" style="283" bestFit="1" customWidth="1"/>
    <col min="7444" max="7678" width="9.140625" style="283" customWidth="1"/>
    <col min="7679" max="7679" width="9.85546875" style="283" customWidth="1"/>
    <col min="7680" max="7682" width="3.140625" style="283"/>
    <col min="7683" max="7683" width="34.28515625" style="283" customWidth="1"/>
    <col min="7684" max="7684" width="8.42578125" style="283" customWidth="1"/>
    <col min="7685" max="7685" width="10.5703125" style="283" customWidth="1"/>
    <col min="7686" max="7686" width="9.140625" style="283" customWidth="1"/>
    <col min="7687" max="7687" width="11.85546875" style="283" customWidth="1"/>
    <col min="7688" max="7688" width="12.140625" style="283" customWidth="1"/>
    <col min="7689" max="7689" width="10.5703125" style="283" customWidth="1"/>
    <col min="7690" max="7690" width="9.5703125" style="283" bestFit="1" customWidth="1"/>
    <col min="7691" max="7691" width="11.7109375" style="283" bestFit="1" customWidth="1"/>
    <col min="7692" max="7692" width="12.140625" style="283" bestFit="1" customWidth="1"/>
    <col min="7693" max="7693" width="9.140625" style="283" customWidth="1"/>
    <col min="7694" max="7694" width="11.42578125" style="283" bestFit="1" customWidth="1"/>
    <col min="7695" max="7695" width="11.42578125" style="283" customWidth="1"/>
    <col min="7696" max="7697" width="10.42578125" style="283" customWidth="1"/>
    <col min="7698" max="7698" width="6.7109375" style="283" bestFit="1" customWidth="1"/>
    <col min="7699" max="7699" width="10.140625" style="283" bestFit="1" customWidth="1"/>
    <col min="7700" max="7934" width="9.140625" style="283" customWidth="1"/>
    <col min="7935" max="7935" width="9.85546875" style="283" customWidth="1"/>
    <col min="7936" max="7938" width="3.140625" style="283"/>
    <col min="7939" max="7939" width="34.28515625" style="283" customWidth="1"/>
    <col min="7940" max="7940" width="8.42578125" style="283" customWidth="1"/>
    <col min="7941" max="7941" width="10.5703125" style="283" customWidth="1"/>
    <col min="7942" max="7942" width="9.140625" style="283" customWidth="1"/>
    <col min="7943" max="7943" width="11.85546875" style="283" customWidth="1"/>
    <col min="7944" max="7944" width="12.140625" style="283" customWidth="1"/>
    <col min="7945" max="7945" width="10.5703125" style="283" customWidth="1"/>
    <col min="7946" max="7946" width="9.5703125" style="283" bestFit="1" customWidth="1"/>
    <col min="7947" max="7947" width="11.7109375" style="283" bestFit="1" customWidth="1"/>
    <col min="7948" max="7948" width="12.140625" style="283" bestFit="1" customWidth="1"/>
    <col min="7949" max="7949" width="9.140625" style="283" customWidth="1"/>
    <col min="7950" max="7950" width="11.42578125" style="283" bestFit="1" customWidth="1"/>
    <col min="7951" max="7951" width="11.42578125" style="283" customWidth="1"/>
    <col min="7952" max="7953" width="10.42578125" style="283" customWidth="1"/>
    <col min="7954" max="7954" width="6.7109375" style="283" bestFit="1" customWidth="1"/>
    <col min="7955" max="7955" width="10.140625" style="283" bestFit="1" customWidth="1"/>
    <col min="7956" max="8190" width="9.140625" style="283" customWidth="1"/>
    <col min="8191" max="8191" width="9.85546875" style="283" customWidth="1"/>
    <col min="8192" max="8194" width="3.140625" style="283"/>
    <col min="8195" max="8195" width="34.28515625" style="283" customWidth="1"/>
    <col min="8196" max="8196" width="8.42578125" style="283" customWidth="1"/>
    <col min="8197" max="8197" width="10.5703125" style="283" customWidth="1"/>
    <col min="8198" max="8198" width="9.140625" style="283" customWidth="1"/>
    <col min="8199" max="8199" width="11.85546875" style="283" customWidth="1"/>
    <col min="8200" max="8200" width="12.140625" style="283" customWidth="1"/>
    <col min="8201" max="8201" width="10.5703125" style="283" customWidth="1"/>
    <col min="8202" max="8202" width="9.5703125" style="283" bestFit="1" customWidth="1"/>
    <col min="8203" max="8203" width="11.7109375" style="283" bestFit="1" customWidth="1"/>
    <col min="8204" max="8204" width="12.140625" style="283" bestFit="1" customWidth="1"/>
    <col min="8205" max="8205" width="9.140625" style="283" customWidth="1"/>
    <col min="8206" max="8206" width="11.42578125" style="283" bestFit="1" customWidth="1"/>
    <col min="8207" max="8207" width="11.42578125" style="283" customWidth="1"/>
    <col min="8208" max="8209" width="10.42578125" style="283" customWidth="1"/>
    <col min="8210" max="8210" width="6.7109375" style="283" bestFit="1" customWidth="1"/>
    <col min="8211" max="8211" width="10.140625" style="283" bestFit="1" customWidth="1"/>
    <col min="8212" max="8446" width="9.140625" style="283" customWidth="1"/>
    <col min="8447" max="8447" width="9.85546875" style="283" customWidth="1"/>
    <col min="8448" max="8450" width="3.140625" style="283"/>
    <col min="8451" max="8451" width="34.28515625" style="283" customWidth="1"/>
    <col min="8452" max="8452" width="8.42578125" style="283" customWidth="1"/>
    <col min="8453" max="8453" width="10.5703125" style="283" customWidth="1"/>
    <col min="8454" max="8454" width="9.140625" style="283" customWidth="1"/>
    <col min="8455" max="8455" width="11.85546875" style="283" customWidth="1"/>
    <col min="8456" max="8456" width="12.140625" style="283" customWidth="1"/>
    <col min="8457" max="8457" width="10.5703125" style="283" customWidth="1"/>
    <col min="8458" max="8458" width="9.5703125" style="283" bestFit="1" customWidth="1"/>
    <col min="8459" max="8459" width="11.7109375" style="283" bestFit="1" customWidth="1"/>
    <col min="8460" max="8460" width="12.140625" style="283" bestFit="1" customWidth="1"/>
    <col min="8461" max="8461" width="9.140625" style="283" customWidth="1"/>
    <col min="8462" max="8462" width="11.42578125" style="283" bestFit="1" customWidth="1"/>
    <col min="8463" max="8463" width="11.42578125" style="283" customWidth="1"/>
    <col min="8464" max="8465" width="10.42578125" style="283" customWidth="1"/>
    <col min="8466" max="8466" width="6.7109375" style="283" bestFit="1" customWidth="1"/>
    <col min="8467" max="8467" width="10.140625" style="283" bestFit="1" customWidth="1"/>
    <col min="8468" max="8702" width="9.140625" style="283" customWidth="1"/>
    <col min="8703" max="8703" width="9.85546875" style="283" customWidth="1"/>
    <col min="8704" max="8706" width="3.140625" style="283"/>
    <col min="8707" max="8707" width="34.28515625" style="283" customWidth="1"/>
    <col min="8708" max="8708" width="8.42578125" style="283" customWidth="1"/>
    <col min="8709" max="8709" width="10.5703125" style="283" customWidth="1"/>
    <col min="8710" max="8710" width="9.140625" style="283" customWidth="1"/>
    <col min="8711" max="8711" width="11.85546875" style="283" customWidth="1"/>
    <col min="8712" max="8712" width="12.140625" style="283" customWidth="1"/>
    <col min="8713" max="8713" width="10.5703125" style="283" customWidth="1"/>
    <col min="8714" max="8714" width="9.5703125" style="283" bestFit="1" customWidth="1"/>
    <col min="8715" max="8715" width="11.7109375" style="283" bestFit="1" customWidth="1"/>
    <col min="8716" max="8716" width="12.140625" style="283" bestFit="1" customWidth="1"/>
    <col min="8717" max="8717" width="9.140625" style="283" customWidth="1"/>
    <col min="8718" max="8718" width="11.42578125" style="283" bestFit="1" customWidth="1"/>
    <col min="8719" max="8719" width="11.42578125" style="283" customWidth="1"/>
    <col min="8720" max="8721" width="10.42578125" style="283" customWidth="1"/>
    <col min="8722" max="8722" width="6.7109375" style="283" bestFit="1" customWidth="1"/>
    <col min="8723" max="8723" width="10.140625" style="283" bestFit="1" customWidth="1"/>
    <col min="8724" max="8958" width="9.140625" style="283" customWidth="1"/>
    <col min="8959" max="8959" width="9.85546875" style="283" customWidth="1"/>
    <col min="8960" max="8962" width="3.140625" style="283"/>
    <col min="8963" max="8963" width="34.28515625" style="283" customWidth="1"/>
    <col min="8964" max="8964" width="8.42578125" style="283" customWidth="1"/>
    <col min="8965" max="8965" width="10.5703125" style="283" customWidth="1"/>
    <col min="8966" max="8966" width="9.140625" style="283" customWidth="1"/>
    <col min="8967" max="8967" width="11.85546875" style="283" customWidth="1"/>
    <col min="8968" max="8968" width="12.140625" style="283" customWidth="1"/>
    <col min="8969" max="8969" width="10.5703125" style="283" customWidth="1"/>
    <col min="8970" max="8970" width="9.5703125" style="283" bestFit="1" customWidth="1"/>
    <col min="8971" max="8971" width="11.7109375" style="283" bestFit="1" customWidth="1"/>
    <col min="8972" max="8972" width="12.140625" style="283" bestFit="1" customWidth="1"/>
    <col min="8973" max="8973" width="9.140625" style="283" customWidth="1"/>
    <col min="8974" max="8974" width="11.42578125" style="283" bestFit="1" customWidth="1"/>
    <col min="8975" max="8975" width="11.42578125" style="283" customWidth="1"/>
    <col min="8976" max="8977" width="10.42578125" style="283" customWidth="1"/>
    <col min="8978" max="8978" width="6.7109375" style="283" bestFit="1" customWidth="1"/>
    <col min="8979" max="8979" width="10.140625" style="283" bestFit="1" customWidth="1"/>
    <col min="8980" max="9214" width="9.140625" style="283" customWidth="1"/>
    <col min="9215" max="9215" width="9.85546875" style="283" customWidth="1"/>
    <col min="9216" max="9218" width="3.140625" style="283"/>
    <col min="9219" max="9219" width="34.28515625" style="283" customWidth="1"/>
    <col min="9220" max="9220" width="8.42578125" style="283" customWidth="1"/>
    <col min="9221" max="9221" width="10.5703125" style="283" customWidth="1"/>
    <col min="9222" max="9222" width="9.140625" style="283" customWidth="1"/>
    <col min="9223" max="9223" width="11.85546875" style="283" customWidth="1"/>
    <col min="9224" max="9224" width="12.140625" style="283" customWidth="1"/>
    <col min="9225" max="9225" width="10.5703125" style="283" customWidth="1"/>
    <col min="9226" max="9226" width="9.5703125" style="283" bestFit="1" customWidth="1"/>
    <col min="9227" max="9227" width="11.7109375" style="283" bestFit="1" customWidth="1"/>
    <col min="9228" max="9228" width="12.140625" style="283" bestFit="1" customWidth="1"/>
    <col min="9229" max="9229" width="9.140625" style="283" customWidth="1"/>
    <col min="9230" max="9230" width="11.42578125" style="283" bestFit="1" customWidth="1"/>
    <col min="9231" max="9231" width="11.42578125" style="283" customWidth="1"/>
    <col min="9232" max="9233" width="10.42578125" style="283" customWidth="1"/>
    <col min="9234" max="9234" width="6.7109375" style="283" bestFit="1" customWidth="1"/>
    <col min="9235" max="9235" width="10.140625" style="283" bestFit="1" customWidth="1"/>
    <col min="9236" max="9470" width="9.140625" style="283" customWidth="1"/>
    <col min="9471" max="9471" width="9.85546875" style="283" customWidth="1"/>
    <col min="9472" max="9474" width="3.140625" style="283"/>
    <col min="9475" max="9475" width="34.28515625" style="283" customWidth="1"/>
    <col min="9476" max="9476" width="8.42578125" style="283" customWidth="1"/>
    <col min="9477" max="9477" width="10.5703125" style="283" customWidth="1"/>
    <col min="9478" max="9478" width="9.140625" style="283" customWidth="1"/>
    <col min="9479" max="9479" width="11.85546875" style="283" customWidth="1"/>
    <col min="9480" max="9480" width="12.140625" style="283" customWidth="1"/>
    <col min="9481" max="9481" width="10.5703125" style="283" customWidth="1"/>
    <col min="9482" max="9482" width="9.5703125" style="283" bestFit="1" customWidth="1"/>
    <col min="9483" max="9483" width="11.7109375" style="283" bestFit="1" customWidth="1"/>
    <col min="9484" max="9484" width="12.140625" style="283" bestFit="1" customWidth="1"/>
    <col min="9485" max="9485" width="9.140625" style="283" customWidth="1"/>
    <col min="9486" max="9486" width="11.42578125" style="283" bestFit="1" customWidth="1"/>
    <col min="9487" max="9487" width="11.42578125" style="283" customWidth="1"/>
    <col min="9488" max="9489" width="10.42578125" style="283" customWidth="1"/>
    <col min="9490" max="9490" width="6.7109375" style="283" bestFit="1" customWidth="1"/>
    <col min="9491" max="9491" width="10.140625" style="283" bestFit="1" customWidth="1"/>
    <col min="9492" max="9726" width="9.140625" style="283" customWidth="1"/>
    <col min="9727" max="9727" width="9.85546875" style="283" customWidth="1"/>
    <col min="9728" max="9730" width="3.140625" style="283"/>
    <col min="9731" max="9731" width="34.28515625" style="283" customWidth="1"/>
    <col min="9732" max="9732" width="8.42578125" style="283" customWidth="1"/>
    <col min="9733" max="9733" width="10.5703125" style="283" customWidth="1"/>
    <col min="9734" max="9734" width="9.140625" style="283" customWidth="1"/>
    <col min="9735" max="9735" width="11.85546875" style="283" customWidth="1"/>
    <col min="9736" max="9736" width="12.140625" style="283" customWidth="1"/>
    <col min="9737" max="9737" width="10.5703125" style="283" customWidth="1"/>
    <col min="9738" max="9738" width="9.5703125" style="283" bestFit="1" customWidth="1"/>
    <col min="9739" max="9739" width="11.7109375" style="283" bestFit="1" customWidth="1"/>
    <col min="9740" max="9740" width="12.140625" style="283" bestFit="1" customWidth="1"/>
    <col min="9741" max="9741" width="9.140625" style="283" customWidth="1"/>
    <col min="9742" max="9742" width="11.42578125" style="283" bestFit="1" customWidth="1"/>
    <col min="9743" max="9743" width="11.42578125" style="283" customWidth="1"/>
    <col min="9744" max="9745" width="10.42578125" style="283" customWidth="1"/>
    <col min="9746" max="9746" width="6.7109375" style="283" bestFit="1" customWidth="1"/>
    <col min="9747" max="9747" width="10.140625" style="283" bestFit="1" customWidth="1"/>
    <col min="9748" max="9982" width="9.140625" style="283" customWidth="1"/>
    <col min="9983" max="9983" width="9.85546875" style="283" customWidth="1"/>
    <col min="9984" max="9986" width="3.140625" style="283"/>
    <col min="9987" max="9987" width="34.28515625" style="283" customWidth="1"/>
    <col min="9988" max="9988" width="8.42578125" style="283" customWidth="1"/>
    <col min="9989" max="9989" width="10.5703125" style="283" customWidth="1"/>
    <col min="9990" max="9990" width="9.140625" style="283" customWidth="1"/>
    <col min="9991" max="9991" width="11.85546875" style="283" customWidth="1"/>
    <col min="9992" max="9992" width="12.140625" style="283" customWidth="1"/>
    <col min="9993" max="9993" width="10.5703125" style="283" customWidth="1"/>
    <col min="9994" max="9994" width="9.5703125" style="283" bestFit="1" customWidth="1"/>
    <col min="9995" max="9995" width="11.7109375" style="283" bestFit="1" customWidth="1"/>
    <col min="9996" max="9996" width="12.140625" style="283" bestFit="1" customWidth="1"/>
    <col min="9997" max="9997" width="9.140625" style="283" customWidth="1"/>
    <col min="9998" max="9998" width="11.42578125" style="283" bestFit="1" customWidth="1"/>
    <col min="9999" max="9999" width="11.42578125" style="283" customWidth="1"/>
    <col min="10000" max="10001" width="10.42578125" style="283" customWidth="1"/>
    <col min="10002" max="10002" width="6.7109375" style="283" bestFit="1" customWidth="1"/>
    <col min="10003" max="10003" width="10.140625" style="283" bestFit="1" customWidth="1"/>
    <col min="10004" max="10238" width="9.140625" style="283" customWidth="1"/>
    <col min="10239" max="10239" width="9.85546875" style="283" customWidth="1"/>
    <col min="10240" max="10242" width="3.140625" style="283"/>
    <col min="10243" max="10243" width="34.28515625" style="283" customWidth="1"/>
    <col min="10244" max="10244" width="8.42578125" style="283" customWidth="1"/>
    <col min="10245" max="10245" width="10.5703125" style="283" customWidth="1"/>
    <col min="10246" max="10246" width="9.140625" style="283" customWidth="1"/>
    <col min="10247" max="10247" width="11.85546875" style="283" customWidth="1"/>
    <col min="10248" max="10248" width="12.140625" style="283" customWidth="1"/>
    <col min="10249" max="10249" width="10.5703125" style="283" customWidth="1"/>
    <col min="10250" max="10250" width="9.5703125" style="283" bestFit="1" customWidth="1"/>
    <col min="10251" max="10251" width="11.7109375" style="283" bestFit="1" customWidth="1"/>
    <col min="10252" max="10252" width="12.140625" style="283" bestFit="1" customWidth="1"/>
    <col min="10253" max="10253" width="9.140625" style="283" customWidth="1"/>
    <col min="10254" max="10254" width="11.42578125" style="283" bestFit="1" customWidth="1"/>
    <col min="10255" max="10255" width="11.42578125" style="283" customWidth="1"/>
    <col min="10256" max="10257" width="10.42578125" style="283" customWidth="1"/>
    <col min="10258" max="10258" width="6.7109375" style="283" bestFit="1" customWidth="1"/>
    <col min="10259" max="10259" width="10.140625" style="283" bestFit="1" customWidth="1"/>
    <col min="10260" max="10494" width="9.140625" style="283" customWidth="1"/>
    <col min="10495" max="10495" width="9.85546875" style="283" customWidth="1"/>
    <col min="10496" max="10498" width="3.140625" style="283"/>
    <col min="10499" max="10499" width="34.28515625" style="283" customWidth="1"/>
    <col min="10500" max="10500" width="8.42578125" style="283" customWidth="1"/>
    <col min="10501" max="10501" width="10.5703125" style="283" customWidth="1"/>
    <col min="10502" max="10502" width="9.140625" style="283" customWidth="1"/>
    <col min="10503" max="10503" width="11.85546875" style="283" customWidth="1"/>
    <col min="10504" max="10504" width="12.140625" style="283" customWidth="1"/>
    <col min="10505" max="10505" width="10.5703125" style="283" customWidth="1"/>
    <col min="10506" max="10506" width="9.5703125" style="283" bestFit="1" customWidth="1"/>
    <col min="10507" max="10507" width="11.7109375" style="283" bestFit="1" customWidth="1"/>
    <col min="10508" max="10508" width="12.140625" style="283" bestFit="1" customWidth="1"/>
    <col min="10509" max="10509" width="9.140625" style="283" customWidth="1"/>
    <col min="10510" max="10510" width="11.42578125" style="283" bestFit="1" customWidth="1"/>
    <col min="10511" max="10511" width="11.42578125" style="283" customWidth="1"/>
    <col min="10512" max="10513" width="10.42578125" style="283" customWidth="1"/>
    <col min="10514" max="10514" width="6.7109375" style="283" bestFit="1" customWidth="1"/>
    <col min="10515" max="10515" width="10.140625" style="283" bestFit="1" customWidth="1"/>
    <col min="10516" max="10750" width="9.140625" style="283" customWidth="1"/>
    <col min="10751" max="10751" width="9.85546875" style="283" customWidth="1"/>
    <col min="10752" max="10754" width="3.140625" style="283"/>
    <col min="10755" max="10755" width="34.28515625" style="283" customWidth="1"/>
    <col min="10756" max="10756" width="8.42578125" style="283" customWidth="1"/>
    <col min="10757" max="10757" width="10.5703125" style="283" customWidth="1"/>
    <col min="10758" max="10758" width="9.140625" style="283" customWidth="1"/>
    <col min="10759" max="10759" width="11.85546875" style="283" customWidth="1"/>
    <col min="10760" max="10760" width="12.140625" style="283" customWidth="1"/>
    <col min="10761" max="10761" width="10.5703125" style="283" customWidth="1"/>
    <col min="10762" max="10762" width="9.5703125" style="283" bestFit="1" customWidth="1"/>
    <col min="10763" max="10763" width="11.7109375" style="283" bestFit="1" customWidth="1"/>
    <col min="10764" max="10764" width="12.140625" style="283" bestFit="1" customWidth="1"/>
    <col min="10765" max="10765" width="9.140625" style="283" customWidth="1"/>
    <col min="10766" max="10766" width="11.42578125" style="283" bestFit="1" customWidth="1"/>
    <col min="10767" max="10767" width="11.42578125" style="283" customWidth="1"/>
    <col min="10768" max="10769" width="10.42578125" style="283" customWidth="1"/>
    <col min="10770" max="10770" width="6.7109375" style="283" bestFit="1" customWidth="1"/>
    <col min="10771" max="10771" width="10.140625" style="283" bestFit="1" customWidth="1"/>
    <col min="10772" max="11006" width="9.140625" style="283" customWidth="1"/>
    <col min="11007" max="11007" width="9.85546875" style="283" customWidth="1"/>
    <col min="11008" max="11010" width="3.140625" style="283"/>
    <col min="11011" max="11011" width="34.28515625" style="283" customWidth="1"/>
    <col min="11012" max="11012" width="8.42578125" style="283" customWidth="1"/>
    <col min="11013" max="11013" width="10.5703125" style="283" customWidth="1"/>
    <col min="11014" max="11014" width="9.140625" style="283" customWidth="1"/>
    <col min="11015" max="11015" width="11.85546875" style="283" customWidth="1"/>
    <col min="11016" max="11016" width="12.140625" style="283" customWidth="1"/>
    <col min="11017" max="11017" width="10.5703125" style="283" customWidth="1"/>
    <col min="11018" max="11018" width="9.5703125" style="283" bestFit="1" customWidth="1"/>
    <col min="11019" max="11019" width="11.7109375" style="283" bestFit="1" customWidth="1"/>
    <col min="11020" max="11020" width="12.140625" style="283" bestFit="1" customWidth="1"/>
    <col min="11021" max="11021" width="9.140625" style="283" customWidth="1"/>
    <col min="11022" max="11022" width="11.42578125" style="283" bestFit="1" customWidth="1"/>
    <col min="11023" max="11023" width="11.42578125" style="283" customWidth="1"/>
    <col min="11024" max="11025" width="10.42578125" style="283" customWidth="1"/>
    <col min="11026" max="11026" width="6.7109375" style="283" bestFit="1" customWidth="1"/>
    <col min="11027" max="11027" width="10.140625" style="283" bestFit="1" customWidth="1"/>
    <col min="11028" max="11262" width="9.140625" style="283" customWidth="1"/>
    <col min="11263" max="11263" width="9.85546875" style="283" customWidth="1"/>
    <col min="11264" max="11266" width="3.140625" style="283"/>
    <col min="11267" max="11267" width="34.28515625" style="283" customWidth="1"/>
    <col min="11268" max="11268" width="8.42578125" style="283" customWidth="1"/>
    <col min="11269" max="11269" width="10.5703125" style="283" customWidth="1"/>
    <col min="11270" max="11270" width="9.140625" style="283" customWidth="1"/>
    <col min="11271" max="11271" width="11.85546875" style="283" customWidth="1"/>
    <col min="11272" max="11272" width="12.140625" style="283" customWidth="1"/>
    <col min="11273" max="11273" width="10.5703125" style="283" customWidth="1"/>
    <col min="11274" max="11274" width="9.5703125" style="283" bestFit="1" customWidth="1"/>
    <col min="11275" max="11275" width="11.7109375" style="283" bestFit="1" customWidth="1"/>
    <col min="11276" max="11276" width="12.140625" style="283" bestFit="1" customWidth="1"/>
    <col min="11277" max="11277" width="9.140625" style="283" customWidth="1"/>
    <col min="11278" max="11278" width="11.42578125" style="283" bestFit="1" customWidth="1"/>
    <col min="11279" max="11279" width="11.42578125" style="283" customWidth="1"/>
    <col min="11280" max="11281" width="10.42578125" style="283" customWidth="1"/>
    <col min="11282" max="11282" width="6.7109375" style="283" bestFit="1" customWidth="1"/>
    <col min="11283" max="11283" width="10.140625" style="283" bestFit="1" customWidth="1"/>
    <col min="11284" max="11518" width="9.140625" style="283" customWidth="1"/>
    <col min="11519" max="11519" width="9.85546875" style="283" customWidth="1"/>
    <col min="11520" max="11522" width="3.140625" style="283"/>
    <col min="11523" max="11523" width="34.28515625" style="283" customWidth="1"/>
    <col min="11524" max="11524" width="8.42578125" style="283" customWidth="1"/>
    <col min="11525" max="11525" width="10.5703125" style="283" customWidth="1"/>
    <col min="11526" max="11526" width="9.140625" style="283" customWidth="1"/>
    <col min="11527" max="11527" width="11.85546875" style="283" customWidth="1"/>
    <col min="11528" max="11528" width="12.140625" style="283" customWidth="1"/>
    <col min="11529" max="11529" width="10.5703125" style="283" customWidth="1"/>
    <col min="11530" max="11530" width="9.5703125" style="283" bestFit="1" customWidth="1"/>
    <col min="11531" max="11531" width="11.7109375" style="283" bestFit="1" customWidth="1"/>
    <col min="11532" max="11532" width="12.140625" style="283" bestFit="1" customWidth="1"/>
    <col min="11533" max="11533" width="9.140625" style="283" customWidth="1"/>
    <col min="11534" max="11534" width="11.42578125" style="283" bestFit="1" customWidth="1"/>
    <col min="11535" max="11535" width="11.42578125" style="283" customWidth="1"/>
    <col min="11536" max="11537" width="10.42578125" style="283" customWidth="1"/>
    <col min="11538" max="11538" width="6.7109375" style="283" bestFit="1" customWidth="1"/>
    <col min="11539" max="11539" width="10.140625" style="283" bestFit="1" customWidth="1"/>
    <col min="11540" max="11774" width="9.140625" style="283" customWidth="1"/>
    <col min="11775" max="11775" width="9.85546875" style="283" customWidth="1"/>
    <col min="11776" max="11778" width="3.140625" style="283"/>
    <col min="11779" max="11779" width="34.28515625" style="283" customWidth="1"/>
    <col min="11780" max="11780" width="8.42578125" style="283" customWidth="1"/>
    <col min="11781" max="11781" width="10.5703125" style="283" customWidth="1"/>
    <col min="11782" max="11782" width="9.140625" style="283" customWidth="1"/>
    <col min="11783" max="11783" width="11.85546875" style="283" customWidth="1"/>
    <col min="11784" max="11784" width="12.140625" style="283" customWidth="1"/>
    <col min="11785" max="11785" width="10.5703125" style="283" customWidth="1"/>
    <col min="11786" max="11786" width="9.5703125" style="283" bestFit="1" customWidth="1"/>
    <col min="11787" max="11787" width="11.7109375" style="283" bestFit="1" customWidth="1"/>
    <col min="11788" max="11788" width="12.140625" style="283" bestFit="1" customWidth="1"/>
    <col min="11789" max="11789" width="9.140625" style="283" customWidth="1"/>
    <col min="11790" max="11790" width="11.42578125" style="283" bestFit="1" customWidth="1"/>
    <col min="11791" max="11791" width="11.42578125" style="283" customWidth="1"/>
    <col min="11792" max="11793" width="10.42578125" style="283" customWidth="1"/>
    <col min="11794" max="11794" width="6.7109375" style="283" bestFit="1" customWidth="1"/>
    <col min="11795" max="11795" width="10.140625" style="283" bestFit="1" customWidth="1"/>
    <col min="11796" max="12030" width="9.140625" style="283" customWidth="1"/>
    <col min="12031" max="12031" width="9.85546875" style="283" customWidth="1"/>
    <col min="12032" max="12034" width="3.140625" style="283"/>
    <col min="12035" max="12035" width="34.28515625" style="283" customWidth="1"/>
    <col min="12036" max="12036" width="8.42578125" style="283" customWidth="1"/>
    <col min="12037" max="12037" width="10.5703125" style="283" customWidth="1"/>
    <col min="12038" max="12038" width="9.140625" style="283" customWidth="1"/>
    <col min="12039" max="12039" width="11.85546875" style="283" customWidth="1"/>
    <col min="12040" max="12040" width="12.140625" style="283" customWidth="1"/>
    <col min="12041" max="12041" width="10.5703125" style="283" customWidth="1"/>
    <col min="12042" max="12042" width="9.5703125" style="283" bestFit="1" customWidth="1"/>
    <col min="12043" max="12043" width="11.7109375" style="283" bestFit="1" customWidth="1"/>
    <col min="12044" max="12044" width="12.140625" style="283" bestFit="1" customWidth="1"/>
    <col min="12045" max="12045" width="9.140625" style="283" customWidth="1"/>
    <col min="12046" max="12046" width="11.42578125" style="283" bestFit="1" customWidth="1"/>
    <col min="12047" max="12047" width="11.42578125" style="283" customWidth="1"/>
    <col min="12048" max="12049" width="10.42578125" style="283" customWidth="1"/>
    <col min="12050" max="12050" width="6.7109375" style="283" bestFit="1" customWidth="1"/>
    <col min="12051" max="12051" width="10.140625" style="283" bestFit="1" customWidth="1"/>
    <col min="12052" max="12286" width="9.140625" style="283" customWidth="1"/>
    <col min="12287" max="12287" width="9.85546875" style="283" customWidth="1"/>
    <col min="12288" max="12290" width="3.140625" style="283"/>
    <col min="12291" max="12291" width="34.28515625" style="283" customWidth="1"/>
    <col min="12292" max="12292" width="8.42578125" style="283" customWidth="1"/>
    <col min="12293" max="12293" width="10.5703125" style="283" customWidth="1"/>
    <col min="12294" max="12294" width="9.140625" style="283" customWidth="1"/>
    <col min="12295" max="12295" width="11.85546875" style="283" customWidth="1"/>
    <col min="12296" max="12296" width="12.140625" style="283" customWidth="1"/>
    <col min="12297" max="12297" width="10.5703125" style="283" customWidth="1"/>
    <col min="12298" max="12298" width="9.5703125" style="283" bestFit="1" customWidth="1"/>
    <col min="12299" max="12299" width="11.7109375" style="283" bestFit="1" customWidth="1"/>
    <col min="12300" max="12300" width="12.140625" style="283" bestFit="1" customWidth="1"/>
    <col min="12301" max="12301" width="9.140625" style="283" customWidth="1"/>
    <col min="12302" max="12302" width="11.42578125" style="283" bestFit="1" customWidth="1"/>
    <col min="12303" max="12303" width="11.42578125" style="283" customWidth="1"/>
    <col min="12304" max="12305" width="10.42578125" style="283" customWidth="1"/>
    <col min="12306" max="12306" width="6.7109375" style="283" bestFit="1" customWidth="1"/>
    <col min="12307" max="12307" width="10.140625" style="283" bestFit="1" customWidth="1"/>
    <col min="12308" max="12542" width="9.140625" style="283" customWidth="1"/>
    <col min="12543" max="12543" width="9.85546875" style="283" customWidth="1"/>
    <col min="12544" max="12546" width="3.140625" style="283"/>
    <col min="12547" max="12547" width="34.28515625" style="283" customWidth="1"/>
    <col min="12548" max="12548" width="8.42578125" style="283" customWidth="1"/>
    <col min="12549" max="12549" width="10.5703125" style="283" customWidth="1"/>
    <col min="12550" max="12550" width="9.140625" style="283" customWidth="1"/>
    <col min="12551" max="12551" width="11.85546875" style="283" customWidth="1"/>
    <col min="12552" max="12552" width="12.140625" style="283" customWidth="1"/>
    <col min="12553" max="12553" width="10.5703125" style="283" customWidth="1"/>
    <col min="12554" max="12554" width="9.5703125" style="283" bestFit="1" customWidth="1"/>
    <col min="12555" max="12555" width="11.7109375" style="283" bestFit="1" customWidth="1"/>
    <col min="12556" max="12556" width="12.140625" style="283" bestFit="1" customWidth="1"/>
    <col min="12557" max="12557" width="9.140625" style="283" customWidth="1"/>
    <col min="12558" max="12558" width="11.42578125" style="283" bestFit="1" customWidth="1"/>
    <col min="12559" max="12559" width="11.42578125" style="283" customWidth="1"/>
    <col min="12560" max="12561" width="10.42578125" style="283" customWidth="1"/>
    <col min="12562" max="12562" width="6.7109375" style="283" bestFit="1" customWidth="1"/>
    <col min="12563" max="12563" width="10.140625" style="283" bestFit="1" customWidth="1"/>
    <col min="12564" max="12798" width="9.140625" style="283" customWidth="1"/>
    <col min="12799" max="12799" width="9.85546875" style="283" customWidth="1"/>
    <col min="12800" max="12802" width="3.140625" style="283"/>
    <col min="12803" max="12803" width="34.28515625" style="283" customWidth="1"/>
    <col min="12804" max="12804" width="8.42578125" style="283" customWidth="1"/>
    <col min="12805" max="12805" width="10.5703125" style="283" customWidth="1"/>
    <col min="12806" max="12806" width="9.140625" style="283" customWidth="1"/>
    <col min="12807" max="12807" width="11.85546875" style="283" customWidth="1"/>
    <col min="12808" max="12808" width="12.140625" style="283" customWidth="1"/>
    <col min="12809" max="12809" width="10.5703125" style="283" customWidth="1"/>
    <col min="12810" max="12810" width="9.5703125" style="283" bestFit="1" customWidth="1"/>
    <col min="12811" max="12811" width="11.7109375" style="283" bestFit="1" customWidth="1"/>
    <col min="12812" max="12812" width="12.140625" style="283" bestFit="1" customWidth="1"/>
    <col min="12813" max="12813" width="9.140625" style="283" customWidth="1"/>
    <col min="12814" max="12814" width="11.42578125" style="283" bestFit="1" customWidth="1"/>
    <col min="12815" max="12815" width="11.42578125" style="283" customWidth="1"/>
    <col min="12816" max="12817" width="10.42578125" style="283" customWidth="1"/>
    <col min="12818" max="12818" width="6.7109375" style="283" bestFit="1" customWidth="1"/>
    <col min="12819" max="12819" width="10.140625" style="283" bestFit="1" customWidth="1"/>
    <col min="12820" max="13054" width="9.140625" style="283" customWidth="1"/>
    <col min="13055" max="13055" width="9.85546875" style="283" customWidth="1"/>
    <col min="13056" max="13058" width="3.140625" style="283"/>
    <col min="13059" max="13059" width="34.28515625" style="283" customWidth="1"/>
    <col min="13060" max="13060" width="8.42578125" style="283" customWidth="1"/>
    <col min="13061" max="13061" width="10.5703125" style="283" customWidth="1"/>
    <col min="13062" max="13062" width="9.140625" style="283" customWidth="1"/>
    <col min="13063" max="13063" width="11.85546875" style="283" customWidth="1"/>
    <col min="13064" max="13064" width="12.140625" style="283" customWidth="1"/>
    <col min="13065" max="13065" width="10.5703125" style="283" customWidth="1"/>
    <col min="13066" max="13066" width="9.5703125" style="283" bestFit="1" customWidth="1"/>
    <col min="13067" max="13067" width="11.7109375" style="283" bestFit="1" customWidth="1"/>
    <col min="13068" max="13068" width="12.140625" style="283" bestFit="1" customWidth="1"/>
    <col min="13069" max="13069" width="9.140625" style="283" customWidth="1"/>
    <col min="13070" max="13070" width="11.42578125" style="283" bestFit="1" customWidth="1"/>
    <col min="13071" max="13071" width="11.42578125" style="283" customWidth="1"/>
    <col min="13072" max="13073" width="10.42578125" style="283" customWidth="1"/>
    <col min="13074" max="13074" width="6.7109375" style="283" bestFit="1" customWidth="1"/>
    <col min="13075" max="13075" width="10.140625" style="283" bestFit="1" customWidth="1"/>
    <col min="13076" max="13310" width="9.140625" style="283" customWidth="1"/>
    <col min="13311" max="13311" width="9.85546875" style="283" customWidth="1"/>
    <col min="13312" max="13314" width="3.140625" style="283"/>
    <col min="13315" max="13315" width="34.28515625" style="283" customWidth="1"/>
    <col min="13316" max="13316" width="8.42578125" style="283" customWidth="1"/>
    <col min="13317" max="13317" width="10.5703125" style="283" customWidth="1"/>
    <col min="13318" max="13318" width="9.140625" style="283" customWidth="1"/>
    <col min="13319" max="13319" width="11.85546875" style="283" customWidth="1"/>
    <col min="13320" max="13320" width="12.140625" style="283" customWidth="1"/>
    <col min="13321" max="13321" width="10.5703125" style="283" customWidth="1"/>
    <col min="13322" max="13322" width="9.5703125" style="283" bestFit="1" customWidth="1"/>
    <col min="13323" max="13323" width="11.7109375" style="283" bestFit="1" customWidth="1"/>
    <col min="13324" max="13324" width="12.140625" style="283" bestFit="1" customWidth="1"/>
    <col min="13325" max="13325" width="9.140625" style="283" customWidth="1"/>
    <col min="13326" max="13326" width="11.42578125" style="283" bestFit="1" customWidth="1"/>
    <col min="13327" max="13327" width="11.42578125" style="283" customWidth="1"/>
    <col min="13328" max="13329" width="10.42578125" style="283" customWidth="1"/>
    <col min="13330" max="13330" width="6.7109375" style="283" bestFit="1" customWidth="1"/>
    <col min="13331" max="13331" width="10.140625" style="283" bestFit="1" customWidth="1"/>
    <col min="13332" max="13566" width="9.140625" style="283" customWidth="1"/>
    <col min="13567" max="13567" width="9.85546875" style="283" customWidth="1"/>
    <col min="13568" max="13570" width="3.140625" style="283"/>
    <col min="13571" max="13571" width="34.28515625" style="283" customWidth="1"/>
    <col min="13572" max="13572" width="8.42578125" style="283" customWidth="1"/>
    <col min="13573" max="13573" width="10.5703125" style="283" customWidth="1"/>
    <col min="13574" max="13574" width="9.140625" style="283" customWidth="1"/>
    <col min="13575" max="13575" width="11.85546875" style="283" customWidth="1"/>
    <col min="13576" max="13576" width="12.140625" style="283" customWidth="1"/>
    <col min="13577" max="13577" width="10.5703125" style="283" customWidth="1"/>
    <col min="13578" max="13578" width="9.5703125" style="283" bestFit="1" customWidth="1"/>
    <col min="13579" max="13579" width="11.7109375" style="283" bestFit="1" customWidth="1"/>
    <col min="13580" max="13580" width="12.140625" style="283" bestFit="1" customWidth="1"/>
    <col min="13581" max="13581" width="9.140625" style="283" customWidth="1"/>
    <col min="13582" max="13582" width="11.42578125" style="283" bestFit="1" customWidth="1"/>
    <col min="13583" max="13583" width="11.42578125" style="283" customWidth="1"/>
    <col min="13584" max="13585" width="10.42578125" style="283" customWidth="1"/>
    <col min="13586" max="13586" width="6.7109375" style="283" bestFit="1" customWidth="1"/>
    <col min="13587" max="13587" width="10.140625" style="283" bestFit="1" customWidth="1"/>
    <col min="13588" max="13822" width="9.140625" style="283" customWidth="1"/>
    <col min="13823" max="13823" width="9.85546875" style="283" customWidth="1"/>
    <col min="13824" max="13826" width="3.140625" style="283"/>
    <col min="13827" max="13827" width="34.28515625" style="283" customWidth="1"/>
    <col min="13828" max="13828" width="8.42578125" style="283" customWidth="1"/>
    <col min="13829" max="13829" width="10.5703125" style="283" customWidth="1"/>
    <col min="13830" max="13830" width="9.140625" style="283" customWidth="1"/>
    <col min="13831" max="13831" width="11.85546875" style="283" customWidth="1"/>
    <col min="13832" max="13832" width="12.140625" style="283" customWidth="1"/>
    <col min="13833" max="13833" width="10.5703125" style="283" customWidth="1"/>
    <col min="13834" max="13834" width="9.5703125" style="283" bestFit="1" customWidth="1"/>
    <col min="13835" max="13835" width="11.7109375" style="283" bestFit="1" customWidth="1"/>
    <col min="13836" max="13836" width="12.140625" style="283" bestFit="1" customWidth="1"/>
    <col min="13837" max="13837" width="9.140625" style="283" customWidth="1"/>
    <col min="13838" max="13838" width="11.42578125" style="283" bestFit="1" customWidth="1"/>
    <col min="13839" max="13839" width="11.42578125" style="283" customWidth="1"/>
    <col min="13840" max="13841" width="10.42578125" style="283" customWidth="1"/>
    <col min="13842" max="13842" width="6.7109375" style="283" bestFit="1" customWidth="1"/>
    <col min="13843" max="13843" width="10.140625" style="283" bestFit="1" customWidth="1"/>
    <col min="13844" max="14078" width="9.140625" style="283" customWidth="1"/>
    <col min="14079" max="14079" width="9.85546875" style="283" customWidth="1"/>
    <col min="14080" max="14082" width="3.140625" style="283"/>
    <col min="14083" max="14083" width="34.28515625" style="283" customWidth="1"/>
    <col min="14084" max="14084" width="8.42578125" style="283" customWidth="1"/>
    <col min="14085" max="14085" width="10.5703125" style="283" customWidth="1"/>
    <col min="14086" max="14086" width="9.140625" style="283" customWidth="1"/>
    <col min="14087" max="14087" width="11.85546875" style="283" customWidth="1"/>
    <col min="14088" max="14088" width="12.140625" style="283" customWidth="1"/>
    <col min="14089" max="14089" width="10.5703125" style="283" customWidth="1"/>
    <col min="14090" max="14090" width="9.5703125" style="283" bestFit="1" customWidth="1"/>
    <col min="14091" max="14091" width="11.7109375" style="283" bestFit="1" customWidth="1"/>
    <col min="14092" max="14092" width="12.140625" style="283" bestFit="1" customWidth="1"/>
    <col min="14093" max="14093" width="9.140625" style="283" customWidth="1"/>
    <col min="14094" max="14094" width="11.42578125" style="283" bestFit="1" customWidth="1"/>
    <col min="14095" max="14095" width="11.42578125" style="283" customWidth="1"/>
    <col min="14096" max="14097" width="10.42578125" style="283" customWidth="1"/>
    <col min="14098" max="14098" width="6.7109375" style="283" bestFit="1" customWidth="1"/>
    <col min="14099" max="14099" width="10.140625" style="283" bestFit="1" customWidth="1"/>
    <col min="14100" max="14334" width="9.140625" style="283" customWidth="1"/>
    <col min="14335" max="14335" width="9.85546875" style="283" customWidth="1"/>
    <col min="14336" max="14338" width="3.140625" style="283"/>
    <col min="14339" max="14339" width="34.28515625" style="283" customWidth="1"/>
    <col min="14340" max="14340" width="8.42578125" style="283" customWidth="1"/>
    <col min="14341" max="14341" width="10.5703125" style="283" customWidth="1"/>
    <col min="14342" max="14342" width="9.140625" style="283" customWidth="1"/>
    <col min="14343" max="14343" width="11.85546875" style="283" customWidth="1"/>
    <col min="14344" max="14344" width="12.140625" style="283" customWidth="1"/>
    <col min="14345" max="14345" width="10.5703125" style="283" customWidth="1"/>
    <col min="14346" max="14346" width="9.5703125" style="283" bestFit="1" customWidth="1"/>
    <col min="14347" max="14347" width="11.7109375" style="283" bestFit="1" customWidth="1"/>
    <col min="14348" max="14348" width="12.140625" style="283" bestFit="1" customWidth="1"/>
    <col min="14349" max="14349" width="9.140625" style="283" customWidth="1"/>
    <col min="14350" max="14350" width="11.42578125" style="283" bestFit="1" customWidth="1"/>
    <col min="14351" max="14351" width="11.42578125" style="283" customWidth="1"/>
    <col min="14352" max="14353" width="10.42578125" style="283" customWidth="1"/>
    <col min="14354" max="14354" width="6.7109375" style="283" bestFit="1" customWidth="1"/>
    <col min="14355" max="14355" width="10.140625" style="283" bestFit="1" customWidth="1"/>
    <col min="14356" max="14590" width="9.140625" style="283" customWidth="1"/>
    <col min="14591" max="14591" width="9.85546875" style="283" customWidth="1"/>
    <col min="14592" max="14594" width="3.140625" style="283"/>
    <col min="14595" max="14595" width="34.28515625" style="283" customWidth="1"/>
    <col min="14596" max="14596" width="8.42578125" style="283" customWidth="1"/>
    <col min="14597" max="14597" width="10.5703125" style="283" customWidth="1"/>
    <col min="14598" max="14598" width="9.140625" style="283" customWidth="1"/>
    <col min="14599" max="14599" width="11.85546875" style="283" customWidth="1"/>
    <col min="14600" max="14600" width="12.140625" style="283" customWidth="1"/>
    <col min="14601" max="14601" width="10.5703125" style="283" customWidth="1"/>
    <col min="14602" max="14602" width="9.5703125" style="283" bestFit="1" customWidth="1"/>
    <col min="14603" max="14603" width="11.7109375" style="283" bestFit="1" customWidth="1"/>
    <col min="14604" max="14604" width="12.140625" style="283" bestFit="1" customWidth="1"/>
    <col min="14605" max="14605" width="9.140625" style="283" customWidth="1"/>
    <col min="14606" max="14606" width="11.42578125" style="283" bestFit="1" customWidth="1"/>
    <col min="14607" max="14607" width="11.42578125" style="283" customWidth="1"/>
    <col min="14608" max="14609" width="10.42578125" style="283" customWidth="1"/>
    <col min="14610" max="14610" width="6.7109375" style="283" bestFit="1" customWidth="1"/>
    <col min="14611" max="14611" width="10.140625" style="283" bestFit="1" customWidth="1"/>
    <col min="14612" max="14846" width="9.140625" style="283" customWidth="1"/>
    <col min="14847" max="14847" width="9.85546875" style="283" customWidth="1"/>
    <col min="14848" max="14850" width="3.140625" style="283"/>
    <col min="14851" max="14851" width="34.28515625" style="283" customWidth="1"/>
    <col min="14852" max="14852" width="8.42578125" style="283" customWidth="1"/>
    <col min="14853" max="14853" width="10.5703125" style="283" customWidth="1"/>
    <col min="14854" max="14854" width="9.140625" style="283" customWidth="1"/>
    <col min="14855" max="14855" width="11.85546875" style="283" customWidth="1"/>
    <col min="14856" max="14856" width="12.140625" style="283" customWidth="1"/>
    <col min="14857" max="14857" width="10.5703125" style="283" customWidth="1"/>
    <col min="14858" max="14858" width="9.5703125" style="283" bestFit="1" customWidth="1"/>
    <col min="14859" max="14859" width="11.7109375" style="283" bestFit="1" customWidth="1"/>
    <col min="14860" max="14860" width="12.140625" style="283" bestFit="1" customWidth="1"/>
    <col min="14861" max="14861" width="9.140625" style="283" customWidth="1"/>
    <col min="14862" max="14862" width="11.42578125" style="283" bestFit="1" customWidth="1"/>
    <col min="14863" max="14863" width="11.42578125" style="283" customWidth="1"/>
    <col min="14864" max="14865" width="10.42578125" style="283" customWidth="1"/>
    <col min="14866" max="14866" width="6.7109375" style="283" bestFit="1" customWidth="1"/>
    <col min="14867" max="14867" width="10.140625" style="283" bestFit="1" customWidth="1"/>
    <col min="14868" max="15102" width="9.140625" style="283" customWidth="1"/>
    <col min="15103" max="15103" width="9.85546875" style="283" customWidth="1"/>
    <col min="15104" max="15106" width="3.140625" style="283"/>
    <col min="15107" max="15107" width="34.28515625" style="283" customWidth="1"/>
    <col min="15108" max="15108" width="8.42578125" style="283" customWidth="1"/>
    <col min="15109" max="15109" width="10.5703125" style="283" customWidth="1"/>
    <col min="15110" max="15110" width="9.140625" style="283" customWidth="1"/>
    <col min="15111" max="15111" width="11.85546875" style="283" customWidth="1"/>
    <col min="15112" max="15112" width="12.140625" style="283" customWidth="1"/>
    <col min="15113" max="15113" width="10.5703125" style="283" customWidth="1"/>
    <col min="15114" max="15114" width="9.5703125" style="283" bestFit="1" customWidth="1"/>
    <col min="15115" max="15115" width="11.7109375" style="283" bestFit="1" customWidth="1"/>
    <col min="15116" max="15116" width="12.140625" style="283" bestFit="1" customWidth="1"/>
    <col min="15117" max="15117" width="9.140625" style="283" customWidth="1"/>
    <col min="15118" max="15118" width="11.42578125" style="283" bestFit="1" customWidth="1"/>
    <col min="15119" max="15119" width="11.42578125" style="283" customWidth="1"/>
    <col min="15120" max="15121" width="10.42578125" style="283" customWidth="1"/>
    <col min="15122" max="15122" width="6.7109375" style="283" bestFit="1" customWidth="1"/>
    <col min="15123" max="15123" width="10.140625" style="283" bestFit="1" customWidth="1"/>
    <col min="15124" max="15358" width="9.140625" style="283" customWidth="1"/>
    <col min="15359" max="15359" width="9.85546875" style="283" customWidth="1"/>
    <col min="15360" max="15362" width="3.140625" style="283"/>
    <col min="15363" max="15363" width="34.28515625" style="283" customWidth="1"/>
    <col min="15364" max="15364" width="8.42578125" style="283" customWidth="1"/>
    <col min="15365" max="15365" width="10.5703125" style="283" customWidth="1"/>
    <col min="15366" max="15366" width="9.140625" style="283" customWidth="1"/>
    <col min="15367" max="15367" width="11.85546875" style="283" customWidth="1"/>
    <col min="15368" max="15368" width="12.140625" style="283" customWidth="1"/>
    <col min="15369" max="15369" width="10.5703125" style="283" customWidth="1"/>
    <col min="15370" max="15370" width="9.5703125" style="283" bestFit="1" customWidth="1"/>
    <col min="15371" max="15371" width="11.7109375" style="283" bestFit="1" customWidth="1"/>
    <col min="15372" max="15372" width="12.140625" style="283" bestFit="1" customWidth="1"/>
    <col min="15373" max="15373" width="9.140625" style="283" customWidth="1"/>
    <col min="15374" max="15374" width="11.42578125" style="283" bestFit="1" customWidth="1"/>
    <col min="15375" max="15375" width="11.42578125" style="283" customWidth="1"/>
    <col min="15376" max="15377" width="10.42578125" style="283" customWidth="1"/>
    <col min="15378" max="15378" width="6.7109375" style="283" bestFit="1" customWidth="1"/>
    <col min="15379" max="15379" width="10.140625" style="283" bestFit="1" customWidth="1"/>
    <col min="15380" max="15614" width="9.140625" style="283" customWidth="1"/>
    <col min="15615" max="15615" width="9.85546875" style="283" customWidth="1"/>
    <col min="15616" max="15618" width="3.140625" style="283"/>
    <col min="15619" max="15619" width="34.28515625" style="283" customWidth="1"/>
    <col min="15620" max="15620" width="8.42578125" style="283" customWidth="1"/>
    <col min="15621" max="15621" width="10.5703125" style="283" customWidth="1"/>
    <col min="15622" max="15622" width="9.140625" style="283" customWidth="1"/>
    <col min="15623" max="15623" width="11.85546875" style="283" customWidth="1"/>
    <col min="15624" max="15624" width="12.140625" style="283" customWidth="1"/>
    <col min="15625" max="15625" width="10.5703125" style="283" customWidth="1"/>
    <col min="15626" max="15626" width="9.5703125" style="283" bestFit="1" customWidth="1"/>
    <col min="15627" max="15627" width="11.7109375" style="283" bestFit="1" customWidth="1"/>
    <col min="15628" max="15628" width="12.140625" style="283" bestFit="1" customWidth="1"/>
    <col min="15629" max="15629" width="9.140625" style="283" customWidth="1"/>
    <col min="15630" max="15630" width="11.42578125" style="283" bestFit="1" customWidth="1"/>
    <col min="15631" max="15631" width="11.42578125" style="283" customWidth="1"/>
    <col min="15632" max="15633" width="10.42578125" style="283" customWidth="1"/>
    <col min="15634" max="15634" width="6.7109375" style="283" bestFit="1" customWidth="1"/>
    <col min="15635" max="15635" width="10.140625" style="283" bestFit="1" customWidth="1"/>
    <col min="15636" max="15870" width="9.140625" style="283" customWidth="1"/>
    <col min="15871" max="15871" width="9.85546875" style="283" customWidth="1"/>
    <col min="15872" max="15874" width="3.140625" style="283"/>
    <col min="15875" max="15875" width="34.28515625" style="283" customWidth="1"/>
    <col min="15876" max="15876" width="8.42578125" style="283" customWidth="1"/>
    <col min="15877" max="15877" width="10.5703125" style="283" customWidth="1"/>
    <col min="15878" max="15878" width="9.140625" style="283" customWidth="1"/>
    <col min="15879" max="15879" width="11.85546875" style="283" customWidth="1"/>
    <col min="15880" max="15880" width="12.140625" style="283" customWidth="1"/>
    <col min="15881" max="15881" width="10.5703125" style="283" customWidth="1"/>
    <col min="15882" max="15882" width="9.5703125" style="283" bestFit="1" customWidth="1"/>
    <col min="15883" max="15883" width="11.7109375" style="283" bestFit="1" customWidth="1"/>
    <col min="15884" max="15884" width="12.140625" style="283" bestFit="1" customWidth="1"/>
    <col min="15885" max="15885" width="9.140625" style="283" customWidth="1"/>
    <col min="15886" max="15886" width="11.42578125" style="283" bestFit="1" customWidth="1"/>
    <col min="15887" max="15887" width="11.42578125" style="283" customWidth="1"/>
    <col min="15888" max="15889" width="10.42578125" style="283" customWidth="1"/>
    <col min="15890" max="15890" width="6.7109375" style="283" bestFit="1" customWidth="1"/>
    <col min="15891" max="15891" width="10.140625" style="283" bestFit="1" customWidth="1"/>
    <col min="15892" max="16126" width="9.140625" style="283" customWidth="1"/>
    <col min="16127" max="16127" width="9.85546875" style="283" customWidth="1"/>
    <col min="16128" max="16130" width="3.140625" style="283"/>
    <col min="16131" max="16131" width="34.28515625" style="283" customWidth="1"/>
    <col min="16132" max="16132" width="8.42578125" style="283" customWidth="1"/>
    <col min="16133" max="16133" width="10.5703125" style="283" customWidth="1"/>
    <col min="16134" max="16134" width="9.140625" style="283" customWidth="1"/>
    <col min="16135" max="16135" width="11.85546875" style="283" customWidth="1"/>
    <col min="16136" max="16136" width="12.140625" style="283" customWidth="1"/>
    <col min="16137" max="16137" width="10.5703125" style="283" customWidth="1"/>
    <col min="16138" max="16138" width="9.5703125" style="283" bestFit="1" customWidth="1"/>
    <col min="16139" max="16139" width="11.7109375" style="283" bestFit="1" customWidth="1"/>
    <col min="16140" max="16140" width="12.140625" style="283" bestFit="1" customWidth="1"/>
    <col min="16141" max="16141" width="9.140625" style="283" customWidth="1"/>
    <col min="16142" max="16142" width="11.42578125" style="283" bestFit="1" customWidth="1"/>
    <col min="16143" max="16143" width="11.42578125" style="283" customWidth="1"/>
    <col min="16144" max="16145" width="10.42578125" style="283" customWidth="1"/>
    <col min="16146" max="16146" width="6.7109375" style="283" bestFit="1" customWidth="1"/>
    <col min="16147" max="16147" width="10.140625" style="283" bestFit="1" customWidth="1"/>
    <col min="16148" max="16382" width="9.140625" style="283" customWidth="1"/>
    <col min="16383" max="16383" width="9.85546875" style="283" customWidth="1"/>
    <col min="16384" max="16384" width="3.140625" style="283"/>
  </cols>
  <sheetData>
    <row r="6" spans="2:18" x14ac:dyDescent="0.2">
      <c r="C6" s="128" t="s">
        <v>0</v>
      </c>
      <c r="D6" s="129"/>
    </row>
    <row r="7" spans="2:18" x14ac:dyDescent="0.2">
      <c r="C7" s="128" t="s">
        <v>1</v>
      </c>
      <c r="D7" s="129"/>
    </row>
    <row r="9" spans="2:18" ht="21" x14ac:dyDescent="0.25">
      <c r="B9" s="284"/>
      <c r="C9" s="284"/>
      <c r="D9" s="285"/>
      <c r="E9" s="286"/>
      <c r="F9" s="284"/>
      <c r="G9" s="286"/>
    </row>
    <row r="10" spans="2:18" ht="12" customHeight="1" x14ac:dyDescent="0.3">
      <c r="B10" s="319"/>
      <c r="C10" s="320"/>
      <c r="D10" s="320"/>
      <c r="E10" s="272"/>
    </row>
    <row r="11" spans="2:18" ht="18.75" x14ac:dyDescent="0.25">
      <c r="B11" s="287"/>
      <c r="C11" s="288" t="s">
        <v>133</v>
      </c>
    </row>
    <row r="12" spans="2:18" x14ac:dyDescent="0.25">
      <c r="B12" s="128"/>
      <c r="C12" s="289"/>
      <c r="D12" s="289"/>
      <c r="E12" s="286"/>
    </row>
    <row r="13" spans="2:18" ht="19.5" customHeight="1" x14ac:dyDescent="0.25">
      <c r="B13" s="290"/>
      <c r="C13" s="291" t="s">
        <v>134</v>
      </c>
      <c r="D13" s="289"/>
      <c r="E13" s="286"/>
    </row>
    <row r="14" spans="2:18" x14ac:dyDescent="0.25">
      <c r="B14" s="290"/>
      <c r="C14" s="289"/>
      <c r="D14" s="289"/>
      <c r="E14" s="286"/>
    </row>
    <row r="15" spans="2:18" ht="25.5" x14ac:dyDescent="0.25">
      <c r="B15" s="321"/>
      <c r="C15" s="321"/>
      <c r="D15" s="321"/>
      <c r="E15" s="191" t="s">
        <v>135</v>
      </c>
      <c r="F15" s="191" t="s">
        <v>20</v>
      </c>
      <c r="G15" s="191" t="s">
        <v>136</v>
      </c>
      <c r="H15" s="191" t="s">
        <v>26</v>
      </c>
      <c r="I15" s="191" t="s">
        <v>41</v>
      </c>
      <c r="J15" s="191" t="s">
        <v>137</v>
      </c>
      <c r="K15" s="191" t="s">
        <v>30</v>
      </c>
      <c r="L15" s="191" t="s">
        <v>36</v>
      </c>
      <c r="M15" s="191" t="s">
        <v>37</v>
      </c>
      <c r="N15" s="191" t="s">
        <v>45</v>
      </c>
      <c r="O15" s="191" t="s">
        <v>138</v>
      </c>
      <c r="P15" s="192" t="s">
        <v>64</v>
      </c>
      <c r="Q15" s="192" t="s">
        <v>65</v>
      </c>
      <c r="R15" s="193" t="s">
        <v>11</v>
      </c>
    </row>
    <row r="16" spans="2:18" x14ac:dyDescent="0.2">
      <c r="B16" s="194"/>
      <c r="C16" s="195"/>
      <c r="D16" s="196"/>
      <c r="E16" s="197"/>
      <c r="F16" s="198"/>
      <c r="G16" s="197"/>
      <c r="H16" s="199"/>
      <c r="I16" s="200"/>
      <c r="J16" s="201"/>
      <c r="K16" s="202"/>
      <c r="L16" s="202"/>
      <c r="M16" s="202"/>
      <c r="N16" s="203"/>
      <c r="O16" s="203"/>
      <c r="P16" s="199"/>
      <c r="Q16" s="199"/>
      <c r="R16" s="204"/>
    </row>
    <row r="17" spans="2:19" ht="15.75" x14ac:dyDescent="0.2">
      <c r="B17" s="205"/>
      <c r="C17" s="206" t="s">
        <v>139</v>
      </c>
      <c r="D17" s="196"/>
      <c r="E17" s="207"/>
      <c r="F17" s="208"/>
      <c r="G17" s="207"/>
      <c r="H17" s="199"/>
      <c r="I17" s="209"/>
      <c r="J17" s="210"/>
      <c r="K17" s="207"/>
      <c r="L17" s="207"/>
      <c r="M17" s="207"/>
      <c r="N17" s="211"/>
      <c r="O17" s="211"/>
      <c r="P17" s="199"/>
      <c r="Q17" s="199"/>
      <c r="R17" s="204"/>
    </row>
    <row r="18" spans="2:19" x14ac:dyDescent="0.2">
      <c r="B18" s="194"/>
      <c r="C18" s="196"/>
      <c r="D18" s="196"/>
      <c r="E18" s="197"/>
      <c r="F18" s="198"/>
      <c r="G18" s="197"/>
      <c r="H18" s="199"/>
      <c r="I18" s="200"/>
      <c r="J18" s="201"/>
      <c r="K18" s="202"/>
      <c r="L18" s="202"/>
      <c r="M18" s="202"/>
      <c r="N18" s="203"/>
      <c r="O18" s="203"/>
      <c r="P18" s="199"/>
      <c r="Q18" s="199"/>
      <c r="R18" s="204"/>
    </row>
    <row r="19" spans="2:19" x14ac:dyDescent="0.2">
      <c r="B19" s="194"/>
      <c r="C19" s="212" t="s">
        <v>140</v>
      </c>
      <c r="D19" s="212"/>
      <c r="E19" s="213"/>
      <c r="F19" s="214"/>
      <c r="G19" s="213"/>
      <c r="H19" s="199"/>
      <c r="I19" s="215"/>
      <c r="J19" s="216"/>
      <c r="K19" s="213"/>
      <c r="L19" s="213"/>
      <c r="M19" s="213"/>
      <c r="N19" s="217"/>
      <c r="O19" s="217"/>
      <c r="P19" s="199"/>
      <c r="Q19" s="199"/>
      <c r="R19" s="204"/>
    </row>
    <row r="20" spans="2:19" x14ac:dyDescent="0.2">
      <c r="B20" s="194"/>
      <c r="C20" s="212" t="s">
        <v>141</v>
      </c>
      <c r="D20" s="212"/>
      <c r="E20" s="197"/>
      <c r="F20" s="198"/>
      <c r="G20" s="197"/>
      <c r="H20" s="199"/>
      <c r="I20" s="200"/>
      <c r="J20" s="201"/>
      <c r="K20" s="202"/>
      <c r="L20" s="202"/>
      <c r="M20" s="202"/>
      <c r="N20" s="203"/>
      <c r="O20" s="203"/>
      <c r="P20" s="199"/>
      <c r="Q20" s="199"/>
      <c r="R20" s="204"/>
    </row>
    <row r="21" spans="2:19" x14ac:dyDescent="0.2">
      <c r="B21" s="194"/>
      <c r="C21" s="212" t="s">
        <v>142</v>
      </c>
      <c r="D21" s="212"/>
      <c r="E21" s="218">
        <v>0</v>
      </c>
      <c r="F21" s="218">
        <v>2</v>
      </c>
      <c r="G21" s="218">
        <v>3</v>
      </c>
      <c r="H21" s="218">
        <v>46</v>
      </c>
      <c r="I21" s="218">
        <v>8</v>
      </c>
      <c r="J21" s="218">
        <v>11</v>
      </c>
      <c r="K21" s="218">
        <v>29</v>
      </c>
      <c r="L21" s="218">
        <v>13</v>
      </c>
      <c r="M21" s="218">
        <v>0</v>
      </c>
      <c r="N21" s="218">
        <v>30</v>
      </c>
      <c r="O21" s="218">
        <v>0</v>
      </c>
      <c r="P21" s="219">
        <f>SUM(E21:O21)</f>
        <v>142</v>
      </c>
      <c r="Q21" s="219">
        <v>192</v>
      </c>
      <c r="R21" s="220">
        <f>P21/Q21-1</f>
        <v>-0.26041666666666663</v>
      </c>
      <c r="S21" s="292"/>
    </row>
    <row r="22" spans="2:19" x14ac:dyDescent="0.2">
      <c r="B22" s="194"/>
      <c r="C22" s="212" t="s">
        <v>143</v>
      </c>
      <c r="D22" s="212"/>
      <c r="E22" s="218">
        <v>37635.56</v>
      </c>
      <c r="F22" s="218">
        <v>98692</v>
      </c>
      <c r="G22" s="218">
        <v>144224</v>
      </c>
      <c r="H22" s="218">
        <v>2421308.42</v>
      </c>
      <c r="I22" s="218">
        <v>93545</v>
      </c>
      <c r="J22" s="218">
        <v>1804583</v>
      </c>
      <c r="K22" s="218">
        <v>1458052.17</v>
      </c>
      <c r="L22" s="218">
        <v>287856.5</v>
      </c>
      <c r="M22" s="218">
        <v>0</v>
      </c>
      <c r="N22" s="218">
        <v>1812540.02</v>
      </c>
      <c r="O22" s="218">
        <v>0</v>
      </c>
      <c r="P22" s="219">
        <f>SUM(E22:O22)</f>
        <v>8158436.6699999999</v>
      </c>
      <c r="Q22" s="219">
        <v>11477034.630000001</v>
      </c>
      <c r="R22" s="220">
        <f>P22/Q22-1</f>
        <v>-0.28915116726453582</v>
      </c>
      <c r="S22" s="292"/>
    </row>
    <row r="23" spans="2:19" ht="15" x14ac:dyDescent="0.25">
      <c r="B23" s="194"/>
      <c r="C23" s="212" t="s">
        <v>144</v>
      </c>
      <c r="D23" s="212"/>
      <c r="E23" s="221"/>
      <c r="F23" s="213"/>
      <c r="G23" s="213"/>
      <c r="H23" s="213"/>
      <c r="I23" s="213"/>
      <c r="J23" s="213"/>
      <c r="K23" s="213"/>
      <c r="L23" s="222"/>
      <c r="M23" s="213"/>
      <c r="N23" s="213"/>
      <c r="O23" s="213"/>
      <c r="P23" s="213"/>
      <c r="Q23" s="213"/>
      <c r="R23" s="223"/>
      <c r="S23" s="292"/>
    </row>
    <row r="24" spans="2:19" x14ac:dyDescent="0.2">
      <c r="B24" s="194"/>
      <c r="C24" s="212" t="s">
        <v>142</v>
      </c>
      <c r="D24" s="212"/>
      <c r="E24" s="218">
        <v>1</v>
      </c>
      <c r="F24" s="218">
        <v>12</v>
      </c>
      <c r="G24" s="218">
        <v>12</v>
      </c>
      <c r="H24" s="218">
        <v>59</v>
      </c>
      <c r="I24" s="218">
        <v>16</v>
      </c>
      <c r="J24" s="218">
        <v>180</v>
      </c>
      <c r="K24" s="218">
        <v>6</v>
      </c>
      <c r="L24" s="218">
        <v>108</v>
      </c>
      <c r="M24" s="218">
        <v>0</v>
      </c>
      <c r="N24" s="218">
        <v>178</v>
      </c>
      <c r="O24" s="218">
        <v>0</v>
      </c>
      <c r="P24" s="219">
        <f>SUM(E24:O24)</f>
        <v>572</v>
      </c>
      <c r="Q24" s="219">
        <v>862</v>
      </c>
      <c r="R24" s="220">
        <f>P24/Q24-1</f>
        <v>-0.33642691415313231</v>
      </c>
      <c r="S24" s="292"/>
    </row>
    <row r="25" spans="2:19" x14ac:dyDescent="0.2">
      <c r="B25" s="194"/>
      <c r="C25" s="212" t="s">
        <v>143</v>
      </c>
      <c r="D25" s="212"/>
      <c r="E25" s="218">
        <v>26765.39</v>
      </c>
      <c r="F25" s="218">
        <v>244119.88</v>
      </c>
      <c r="G25" s="218">
        <v>61881</v>
      </c>
      <c r="H25" s="218">
        <v>1293701.76</v>
      </c>
      <c r="I25" s="218">
        <v>122581.29</v>
      </c>
      <c r="J25" s="218">
        <v>2437462</v>
      </c>
      <c r="K25" s="218">
        <v>26698.050000000003</v>
      </c>
      <c r="L25" s="218">
        <v>2447937.2199999997</v>
      </c>
      <c r="M25" s="218">
        <v>0</v>
      </c>
      <c r="N25" s="218">
        <v>2978485.2899999996</v>
      </c>
      <c r="O25" s="218">
        <v>0</v>
      </c>
      <c r="P25" s="219">
        <f>SUM(E25:O25)</f>
        <v>9639631.879999999</v>
      </c>
      <c r="Q25" s="219">
        <v>11447083.700000001</v>
      </c>
      <c r="R25" s="220">
        <f>P25/Q25-1</f>
        <v>-0.15789627012162077</v>
      </c>
      <c r="S25" s="292"/>
    </row>
    <row r="26" spans="2:19" x14ac:dyDescent="0.25">
      <c r="B26" s="194"/>
      <c r="C26" s="212" t="s">
        <v>145</v>
      </c>
      <c r="D26" s="212"/>
      <c r="E26" s="221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23"/>
      <c r="S26" s="292"/>
    </row>
    <row r="27" spans="2:19" x14ac:dyDescent="0.2">
      <c r="B27" s="194"/>
      <c r="C27" s="212" t="s">
        <v>142</v>
      </c>
      <c r="D27" s="212"/>
      <c r="E27" s="218">
        <v>1</v>
      </c>
      <c r="F27" s="218">
        <v>41</v>
      </c>
      <c r="G27" s="218">
        <v>201</v>
      </c>
      <c r="H27" s="218">
        <v>866</v>
      </c>
      <c r="I27" s="218">
        <v>550</v>
      </c>
      <c r="J27" s="218">
        <v>481</v>
      </c>
      <c r="K27" s="218">
        <v>54</v>
      </c>
      <c r="L27" s="218">
        <v>184</v>
      </c>
      <c r="M27" s="218">
        <v>0</v>
      </c>
      <c r="N27" s="218">
        <v>388</v>
      </c>
      <c r="O27" s="218">
        <v>109</v>
      </c>
      <c r="P27" s="219">
        <f>SUM(E27:O27)</f>
        <v>2875</v>
      </c>
      <c r="Q27" s="219">
        <v>2448</v>
      </c>
      <c r="R27" s="220">
        <f>P27/Q27-1</f>
        <v>0.17442810457516345</v>
      </c>
      <c r="S27" s="292"/>
    </row>
    <row r="28" spans="2:19" x14ac:dyDescent="0.2">
      <c r="B28" s="194"/>
      <c r="C28" s="212" t="s">
        <v>143</v>
      </c>
      <c r="D28" s="212"/>
      <c r="E28" s="218">
        <v>2329.2399999999998</v>
      </c>
      <c r="F28" s="218">
        <v>500650.72999999992</v>
      </c>
      <c r="G28" s="218">
        <v>589551</v>
      </c>
      <c r="H28" s="218">
        <v>8922731.3800000008</v>
      </c>
      <c r="I28" s="218">
        <v>4149873.669999999</v>
      </c>
      <c r="J28" s="218">
        <v>7174125</v>
      </c>
      <c r="K28" s="218">
        <v>450445.89999999997</v>
      </c>
      <c r="L28" s="218">
        <v>1887518.08</v>
      </c>
      <c r="M28" s="218">
        <v>0</v>
      </c>
      <c r="N28" s="218">
        <v>3356454.5</v>
      </c>
      <c r="O28" s="218">
        <v>564000</v>
      </c>
      <c r="P28" s="219">
        <f>SUM(E28:O28)</f>
        <v>27597679.5</v>
      </c>
      <c r="Q28" s="219">
        <v>25572125.310000002</v>
      </c>
      <c r="R28" s="220">
        <f>P28/Q28-1</f>
        <v>7.920945816763636E-2</v>
      </c>
      <c r="S28" s="292"/>
    </row>
    <row r="29" spans="2:19" x14ac:dyDescent="0.25">
      <c r="B29" s="194"/>
      <c r="C29" s="212" t="s">
        <v>146</v>
      </c>
      <c r="D29" s="212"/>
      <c r="E29" s="221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23"/>
      <c r="S29" s="292"/>
    </row>
    <row r="30" spans="2:19" x14ac:dyDescent="0.2">
      <c r="B30" s="194"/>
      <c r="C30" s="212" t="s">
        <v>142</v>
      </c>
      <c r="D30" s="212"/>
      <c r="E30" s="218">
        <v>0</v>
      </c>
      <c r="F30" s="218">
        <v>1075</v>
      </c>
      <c r="G30" s="218">
        <v>72</v>
      </c>
      <c r="H30" s="218">
        <v>59</v>
      </c>
      <c r="I30" s="218" t="s">
        <v>131</v>
      </c>
      <c r="J30" s="218">
        <v>292</v>
      </c>
      <c r="K30" s="218">
        <v>7</v>
      </c>
      <c r="L30" s="218">
        <v>3</v>
      </c>
      <c r="M30" s="218">
        <v>0</v>
      </c>
      <c r="N30" s="218">
        <v>10</v>
      </c>
      <c r="O30" s="218">
        <v>0</v>
      </c>
      <c r="P30" s="219">
        <f>SUM(E30:O30)</f>
        <v>1518</v>
      </c>
      <c r="Q30" s="219">
        <v>1501</v>
      </c>
      <c r="R30" s="220">
        <f>P30/Q30-1</f>
        <v>1.1325782811459018E-2</v>
      </c>
      <c r="S30" s="292"/>
    </row>
    <row r="31" spans="2:19" x14ac:dyDescent="0.2">
      <c r="B31" s="194"/>
      <c r="C31" s="212" t="s">
        <v>143</v>
      </c>
      <c r="D31" s="212"/>
      <c r="E31" s="218">
        <v>0</v>
      </c>
      <c r="F31" s="218">
        <v>502769.5942348612</v>
      </c>
      <c r="G31" s="218">
        <v>5192</v>
      </c>
      <c r="H31" s="218">
        <v>596275.47</v>
      </c>
      <c r="I31" s="218">
        <v>1819852.7000000002</v>
      </c>
      <c r="J31" s="218">
        <v>2980149</v>
      </c>
      <c r="K31" s="218">
        <v>168137.72999999998</v>
      </c>
      <c r="L31" s="218">
        <v>-215.16</v>
      </c>
      <c r="M31" s="218">
        <v>0</v>
      </c>
      <c r="N31" s="218">
        <v>367599.27</v>
      </c>
      <c r="O31" s="218">
        <v>0</v>
      </c>
      <c r="P31" s="219">
        <f>SUM(E31:O31)</f>
        <v>6439760.6042348612</v>
      </c>
      <c r="Q31" s="219">
        <v>5950976.6899999995</v>
      </c>
      <c r="R31" s="220">
        <f>P31/Q31-1</f>
        <v>8.213507457628122E-2</v>
      </c>
      <c r="S31" s="292"/>
    </row>
    <row r="32" spans="2:19" x14ac:dyDescent="0.25">
      <c r="B32" s="194"/>
      <c r="C32" s="212"/>
      <c r="D32" s="212"/>
      <c r="E32" s="205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23"/>
      <c r="S32" s="292"/>
    </row>
    <row r="33" spans="2:19" x14ac:dyDescent="0.2">
      <c r="B33" s="194"/>
      <c r="C33" s="224" t="s">
        <v>147</v>
      </c>
      <c r="D33" s="212"/>
      <c r="E33" s="218">
        <f>E31+E28+E25+E22</f>
        <v>66730.19</v>
      </c>
      <c r="F33" s="218">
        <f t="shared" ref="F33:O33" si="0">F31+F28+F25+F22</f>
        <v>1346232.2042348613</v>
      </c>
      <c r="G33" s="218">
        <f>G31+G28+G25+G22</f>
        <v>800848</v>
      </c>
      <c r="H33" s="218">
        <f t="shared" si="0"/>
        <v>13234017.030000001</v>
      </c>
      <c r="I33" s="218">
        <f t="shared" si="0"/>
        <v>6185852.6599999992</v>
      </c>
      <c r="J33" s="218">
        <f t="shared" si="0"/>
        <v>14396319</v>
      </c>
      <c r="K33" s="218">
        <f t="shared" si="0"/>
        <v>2103333.8499999996</v>
      </c>
      <c r="L33" s="218">
        <f t="shared" si="0"/>
        <v>4623096.6399999997</v>
      </c>
      <c r="M33" s="218">
        <f t="shared" si="0"/>
        <v>0</v>
      </c>
      <c r="N33" s="218">
        <f t="shared" si="0"/>
        <v>8515079.0800000001</v>
      </c>
      <c r="O33" s="218">
        <f t="shared" si="0"/>
        <v>564000</v>
      </c>
      <c r="P33" s="219">
        <f>SUM(E33:O33)</f>
        <v>51835508.654234864</v>
      </c>
      <c r="Q33" s="225">
        <v>54447220.329999998</v>
      </c>
      <c r="R33" s="220">
        <f>P33/Q33-1</f>
        <v>-4.7967768784811571E-2</v>
      </c>
      <c r="S33" s="292"/>
    </row>
    <row r="34" spans="2:19" x14ac:dyDescent="0.2">
      <c r="B34" s="194"/>
      <c r="C34" s="212"/>
      <c r="D34" s="212"/>
      <c r="E34" s="207"/>
      <c r="F34" s="207"/>
      <c r="G34" s="226"/>
      <c r="H34" s="227"/>
      <c r="I34" s="200"/>
      <c r="J34" s="201"/>
      <c r="K34" s="202"/>
      <c r="L34" s="202"/>
      <c r="M34" s="202"/>
      <c r="N34" s="203"/>
      <c r="O34" s="203"/>
      <c r="P34" s="227"/>
      <c r="Q34" s="227"/>
      <c r="R34" s="204"/>
    </row>
    <row r="36" spans="2:19" ht="15" x14ac:dyDescent="0.25">
      <c r="B36" s="293"/>
      <c r="C36" s="272"/>
      <c r="D36" s="186"/>
      <c r="E36" s="186"/>
      <c r="F36" s="186"/>
      <c r="G36" s="186"/>
      <c r="H36" s="294"/>
      <c r="I36" s="129"/>
      <c r="J36" s="154"/>
      <c r="K36" s="154"/>
    </row>
    <row r="37" spans="2:19" ht="15" x14ac:dyDescent="0.25">
      <c r="B37" s="228"/>
      <c r="C37" s="188"/>
      <c r="D37" s="188"/>
      <c r="E37" s="188"/>
      <c r="F37" s="188"/>
      <c r="G37" s="188"/>
      <c r="H37" s="294"/>
      <c r="I37" s="154"/>
      <c r="J37" s="154"/>
      <c r="K37" s="154"/>
    </row>
    <row r="38" spans="2:19" ht="15" x14ac:dyDescent="0.25">
      <c r="B38" s="154"/>
      <c r="C38" s="295"/>
      <c r="D38" s="295"/>
      <c r="E38" s="295"/>
      <c r="F38" s="295"/>
      <c r="G38" s="295"/>
      <c r="H38" s="294"/>
      <c r="I38" s="154"/>
      <c r="J38" s="154"/>
      <c r="K38" s="154"/>
    </row>
  </sheetData>
  <mergeCells count="2">
    <mergeCell ref="B10:D10"/>
    <mergeCell ref="B15:D15"/>
  </mergeCells>
  <pageMargins left="0.15748031496062992" right="0.15748031496062992" top="0.74803149606299213" bottom="0.74803149606299213" header="0.31496062992125984" footer="0.31496062992125984"/>
  <pageSetup scale="7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2DFA-EC9E-415A-AEBD-ED399FA23537}">
  <sheetPr>
    <tabColor rgb="FF00B050"/>
  </sheetPr>
  <dimension ref="B6:R53"/>
  <sheetViews>
    <sheetView workbookViewId="0">
      <selection activeCell="C9" sqref="C9"/>
    </sheetView>
  </sheetViews>
  <sheetFormatPr defaultRowHeight="12.75" x14ac:dyDescent="0.2"/>
  <cols>
    <col min="1" max="1" width="2.5703125" style="154" customWidth="1"/>
    <col min="2" max="2" width="3.140625" style="154" customWidth="1"/>
    <col min="3" max="3" width="34.28515625" style="154" customWidth="1"/>
    <col min="4" max="4" width="8.42578125" style="154" customWidth="1"/>
    <col min="5" max="5" width="10.5703125" style="154" customWidth="1"/>
    <col min="6" max="6" width="9.28515625" style="154" bestFit="1" customWidth="1"/>
    <col min="7" max="7" width="11.85546875" style="154" customWidth="1"/>
    <col min="8" max="8" width="12.140625" style="154" customWidth="1"/>
    <col min="9" max="9" width="10.5703125" style="154" customWidth="1"/>
    <col min="10" max="10" width="9.7109375" style="154" bestFit="1" customWidth="1"/>
    <col min="11" max="11" width="11.85546875" style="154" bestFit="1" customWidth="1"/>
    <col min="12" max="12" width="12.28515625" style="154" bestFit="1" customWidth="1"/>
    <col min="13" max="13" width="9.28515625" style="154" bestFit="1" customWidth="1"/>
    <col min="14" max="14" width="11.42578125" style="154" bestFit="1" customWidth="1"/>
    <col min="15" max="15" width="11.42578125" style="154" customWidth="1"/>
    <col min="16" max="16" width="10.7109375" style="154" customWidth="1"/>
    <col min="17" max="17" width="11.5703125" style="154" customWidth="1"/>
    <col min="18" max="18" width="6.7109375" style="154" bestFit="1" customWidth="1"/>
    <col min="19" max="143" width="9.140625" style="154"/>
    <col min="144" max="144" width="9.85546875" style="154" customWidth="1"/>
    <col min="145" max="145" width="3.140625" style="154" customWidth="1"/>
    <col min="146" max="146" width="0.140625" style="154" customWidth="1"/>
    <col min="147" max="147" width="34.28515625" style="154" customWidth="1"/>
    <col min="148" max="148" width="8.42578125" style="154" customWidth="1"/>
    <col min="149" max="149" width="0.28515625" style="154" customWidth="1"/>
    <col min="150" max="150" width="3" style="154" customWidth="1"/>
    <col min="151" max="151" width="10.5703125" style="154" customWidth="1"/>
    <col min="152" max="152" width="9.140625" style="154"/>
    <col min="153" max="153" width="11.85546875" style="154" customWidth="1"/>
    <col min="154" max="154" width="12.140625" style="154" customWidth="1"/>
    <col min="155" max="155" width="10.5703125" style="154" customWidth="1"/>
    <col min="156" max="156" width="9.5703125" style="154" bestFit="1" customWidth="1"/>
    <col min="157" max="157" width="11.7109375" style="154" bestFit="1" customWidth="1"/>
    <col min="158" max="158" width="10.140625" style="154" bestFit="1" customWidth="1"/>
    <col min="159" max="159" width="12.140625" style="154" bestFit="1" customWidth="1"/>
    <col min="160" max="160" width="9.140625" style="154"/>
    <col min="161" max="161" width="9.5703125" style="154" bestFit="1" customWidth="1"/>
    <col min="162" max="162" width="14.42578125" style="154" customWidth="1"/>
    <col min="163" max="163" width="2.28515625" style="154" customWidth="1"/>
    <col min="164" max="164" width="10.140625" style="154" bestFit="1" customWidth="1"/>
    <col min="165" max="256" width="9.140625" style="154"/>
    <col min="257" max="257" width="2.5703125" style="154" customWidth="1"/>
    <col min="258" max="258" width="3.140625" style="154" customWidth="1"/>
    <col min="259" max="259" width="34.28515625" style="154" customWidth="1"/>
    <col min="260" max="260" width="8.42578125" style="154" customWidth="1"/>
    <col min="261" max="261" width="10.5703125" style="154" customWidth="1"/>
    <col min="262" max="262" width="9.28515625" style="154" bestFit="1" customWidth="1"/>
    <col min="263" max="263" width="11.85546875" style="154" customWidth="1"/>
    <col min="264" max="264" width="12.140625" style="154" customWidth="1"/>
    <col min="265" max="265" width="10.5703125" style="154" customWidth="1"/>
    <col min="266" max="266" width="9.7109375" style="154" bestFit="1" customWidth="1"/>
    <col min="267" max="267" width="11.85546875" style="154" bestFit="1" customWidth="1"/>
    <col min="268" max="268" width="12.28515625" style="154" bestFit="1" customWidth="1"/>
    <col min="269" max="269" width="9.28515625" style="154" bestFit="1" customWidth="1"/>
    <col min="270" max="270" width="11.42578125" style="154" bestFit="1" customWidth="1"/>
    <col min="271" max="271" width="11.42578125" style="154" customWidth="1"/>
    <col min="272" max="272" width="10.7109375" style="154" customWidth="1"/>
    <col min="273" max="273" width="11.5703125" style="154" customWidth="1"/>
    <col min="274" max="274" width="6.7109375" style="154" bestFit="1" customWidth="1"/>
    <col min="275" max="399" width="9.140625" style="154"/>
    <col min="400" max="400" width="9.85546875" style="154" customWidth="1"/>
    <col min="401" max="401" width="3.140625" style="154" customWidth="1"/>
    <col min="402" max="402" width="0.140625" style="154" customWidth="1"/>
    <col min="403" max="403" width="34.28515625" style="154" customWidth="1"/>
    <col min="404" max="404" width="8.42578125" style="154" customWidth="1"/>
    <col min="405" max="405" width="0.28515625" style="154" customWidth="1"/>
    <col min="406" max="406" width="3" style="154" customWidth="1"/>
    <col min="407" max="407" width="10.5703125" style="154" customWidth="1"/>
    <col min="408" max="408" width="9.140625" style="154"/>
    <col min="409" max="409" width="11.85546875" style="154" customWidth="1"/>
    <col min="410" max="410" width="12.140625" style="154" customWidth="1"/>
    <col min="411" max="411" width="10.5703125" style="154" customWidth="1"/>
    <col min="412" max="412" width="9.5703125" style="154" bestFit="1" customWidth="1"/>
    <col min="413" max="413" width="11.7109375" style="154" bestFit="1" customWidth="1"/>
    <col min="414" max="414" width="10.140625" style="154" bestFit="1" customWidth="1"/>
    <col min="415" max="415" width="12.140625" style="154" bestFit="1" customWidth="1"/>
    <col min="416" max="416" width="9.140625" style="154"/>
    <col min="417" max="417" width="9.5703125" style="154" bestFit="1" customWidth="1"/>
    <col min="418" max="418" width="14.42578125" style="154" customWidth="1"/>
    <col min="419" max="419" width="2.28515625" style="154" customWidth="1"/>
    <col min="420" max="420" width="10.140625" style="154" bestFit="1" customWidth="1"/>
    <col min="421" max="512" width="9.140625" style="154"/>
    <col min="513" max="513" width="2.5703125" style="154" customWidth="1"/>
    <col min="514" max="514" width="3.140625" style="154" customWidth="1"/>
    <col min="515" max="515" width="34.28515625" style="154" customWidth="1"/>
    <col min="516" max="516" width="8.42578125" style="154" customWidth="1"/>
    <col min="517" max="517" width="10.5703125" style="154" customWidth="1"/>
    <col min="518" max="518" width="9.28515625" style="154" bestFit="1" customWidth="1"/>
    <col min="519" max="519" width="11.85546875" style="154" customWidth="1"/>
    <col min="520" max="520" width="12.140625" style="154" customWidth="1"/>
    <col min="521" max="521" width="10.5703125" style="154" customWidth="1"/>
    <col min="522" max="522" width="9.7109375" style="154" bestFit="1" customWidth="1"/>
    <col min="523" max="523" width="11.85546875" style="154" bestFit="1" customWidth="1"/>
    <col min="524" max="524" width="12.28515625" style="154" bestFit="1" customWidth="1"/>
    <col min="525" max="525" width="9.28515625" style="154" bestFit="1" customWidth="1"/>
    <col min="526" max="526" width="11.42578125" style="154" bestFit="1" customWidth="1"/>
    <col min="527" max="527" width="11.42578125" style="154" customWidth="1"/>
    <col min="528" max="528" width="10.7109375" style="154" customWidth="1"/>
    <col min="529" max="529" width="11.5703125" style="154" customWidth="1"/>
    <col min="530" max="530" width="6.7109375" style="154" bestFit="1" customWidth="1"/>
    <col min="531" max="655" width="9.140625" style="154"/>
    <col min="656" max="656" width="9.85546875" style="154" customWidth="1"/>
    <col min="657" max="657" width="3.140625" style="154" customWidth="1"/>
    <col min="658" max="658" width="0.140625" style="154" customWidth="1"/>
    <col min="659" max="659" width="34.28515625" style="154" customWidth="1"/>
    <col min="660" max="660" width="8.42578125" style="154" customWidth="1"/>
    <col min="661" max="661" width="0.28515625" style="154" customWidth="1"/>
    <col min="662" max="662" width="3" style="154" customWidth="1"/>
    <col min="663" max="663" width="10.5703125" style="154" customWidth="1"/>
    <col min="664" max="664" width="9.140625" style="154"/>
    <col min="665" max="665" width="11.85546875" style="154" customWidth="1"/>
    <col min="666" max="666" width="12.140625" style="154" customWidth="1"/>
    <col min="667" max="667" width="10.5703125" style="154" customWidth="1"/>
    <col min="668" max="668" width="9.5703125" style="154" bestFit="1" customWidth="1"/>
    <col min="669" max="669" width="11.7109375" style="154" bestFit="1" customWidth="1"/>
    <col min="670" max="670" width="10.140625" style="154" bestFit="1" customWidth="1"/>
    <col min="671" max="671" width="12.140625" style="154" bestFit="1" customWidth="1"/>
    <col min="672" max="672" width="9.140625" style="154"/>
    <col min="673" max="673" width="9.5703125" style="154" bestFit="1" customWidth="1"/>
    <col min="674" max="674" width="14.42578125" style="154" customWidth="1"/>
    <col min="675" max="675" width="2.28515625" style="154" customWidth="1"/>
    <col min="676" max="676" width="10.140625" style="154" bestFit="1" customWidth="1"/>
    <col min="677" max="768" width="9.140625" style="154"/>
    <col min="769" max="769" width="2.5703125" style="154" customWidth="1"/>
    <col min="770" max="770" width="3.140625" style="154" customWidth="1"/>
    <col min="771" max="771" width="34.28515625" style="154" customWidth="1"/>
    <col min="772" max="772" width="8.42578125" style="154" customWidth="1"/>
    <col min="773" max="773" width="10.5703125" style="154" customWidth="1"/>
    <col min="774" max="774" width="9.28515625" style="154" bestFit="1" customWidth="1"/>
    <col min="775" max="775" width="11.85546875" style="154" customWidth="1"/>
    <col min="776" max="776" width="12.140625" style="154" customWidth="1"/>
    <col min="777" max="777" width="10.5703125" style="154" customWidth="1"/>
    <col min="778" max="778" width="9.7109375" style="154" bestFit="1" customWidth="1"/>
    <col min="779" max="779" width="11.85546875" style="154" bestFit="1" customWidth="1"/>
    <col min="780" max="780" width="12.28515625" style="154" bestFit="1" customWidth="1"/>
    <col min="781" max="781" width="9.28515625" style="154" bestFit="1" customWidth="1"/>
    <col min="782" max="782" width="11.42578125" style="154" bestFit="1" customWidth="1"/>
    <col min="783" max="783" width="11.42578125" style="154" customWidth="1"/>
    <col min="784" max="784" width="10.7109375" style="154" customWidth="1"/>
    <col min="785" max="785" width="11.5703125" style="154" customWidth="1"/>
    <col min="786" max="786" width="6.7109375" style="154" bestFit="1" customWidth="1"/>
    <col min="787" max="911" width="9.140625" style="154"/>
    <col min="912" max="912" width="9.85546875" style="154" customWidth="1"/>
    <col min="913" max="913" width="3.140625" style="154" customWidth="1"/>
    <col min="914" max="914" width="0.140625" style="154" customWidth="1"/>
    <col min="915" max="915" width="34.28515625" style="154" customWidth="1"/>
    <col min="916" max="916" width="8.42578125" style="154" customWidth="1"/>
    <col min="917" max="917" width="0.28515625" style="154" customWidth="1"/>
    <col min="918" max="918" width="3" style="154" customWidth="1"/>
    <col min="919" max="919" width="10.5703125" style="154" customWidth="1"/>
    <col min="920" max="920" width="9.140625" style="154"/>
    <col min="921" max="921" width="11.85546875" style="154" customWidth="1"/>
    <col min="922" max="922" width="12.140625" style="154" customWidth="1"/>
    <col min="923" max="923" width="10.5703125" style="154" customWidth="1"/>
    <col min="924" max="924" width="9.5703125" style="154" bestFit="1" customWidth="1"/>
    <col min="925" max="925" width="11.7109375" style="154" bestFit="1" customWidth="1"/>
    <col min="926" max="926" width="10.140625" style="154" bestFit="1" customWidth="1"/>
    <col min="927" max="927" width="12.140625" style="154" bestFit="1" customWidth="1"/>
    <col min="928" max="928" width="9.140625" style="154"/>
    <col min="929" max="929" width="9.5703125" style="154" bestFit="1" customWidth="1"/>
    <col min="930" max="930" width="14.42578125" style="154" customWidth="1"/>
    <col min="931" max="931" width="2.28515625" style="154" customWidth="1"/>
    <col min="932" max="932" width="10.140625" style="154" bestFit="1" customWidth="1"/>
    <col min="933" max="1024" width="9.140625" style="154"/>
    <col min="1025" max="1025" width="2.5703125" style="154" customWidth="1"/>
    <col min="1026" max="1026" width="3.140625" style="154" customWidth="1"/>
    <col min="1027" max="1027" width="34.28515625" style="154" customWidth="1"/>
    <col min="1028" max="1028" width="8.42578125" style="154" customWidth="1"/>
    <col min="1029" max="1029" width="10.5703125" style="154" customWidth="1"/>
    <col min="1030" max="1030" width="9.28515625" style="154" bestFit="1" customWidth="1"/>
    <col min="1031" max="1031" width="11.85546875" style="154" customWidth="1"/>
    <col min="1032" max="1032" width="12.140625" style="154" customWidth="1"/>
    <col min="1033" max="1033" width="10.5703125" style="154" customWidth="1"/>
    <col min="1034" max="1034" width="9.7109375" style="154" bestFit="1" customWidth="1"/>
    <col min="1035" max="1035" width="11.85546875" style="154" bestFit="1" customWidth="1"/>
    <col min="1036" max="1036" width="12.28515625" style="154" bestFit="1" customWidth="1"/>
    <col min="1037" max="1037" width="9.28515625" style="154" bestFit="1" customWidth="1"/>
    <col min="1038" max="1038" width="11.42578125" style="154" bestFit="1" customWidth="1"/>
    <col min="1039" max="1039" width="11.42578125" style="154" customWidth="1"/>
    <col min="1040" max="1040" width="10.7109375" style="154" customWidth="1"/>
    <col min="1041" max="1041" width="11.5703125" style="154" customWidth="1"/>
    <col min="1042" max="1042" width="6.7109375" style="154" bestFit="1" customWidth="1"/>
    <col min="1043" max="1167" width="9.140625" style="154"/>
    <col min="1168" max="1168" width="9.85546875" style="154" customWidth="1"/>
    <col min="1169" max="1169" width="3.140625" style="154" customWidth="1"/>
    <col min="1170" max="1170" width="0.140625" style="154" customWidth="1"/>
    <col min="1171" max="1171" width="34.28515625" style="154" customWidth="1"/>
    <col min="1172" max="1172" width="8.42578125" style="154" customWidth="1"/>
    <col min="1173" max="1173" width="0.28515625" style="154" customWidth="1"/>
    <col min="1174" max="1174" width="3" style="154" customWidth="1"/>
    <col min="1175" max="1175" width="10.5703125" style="154" customWidth="1"/>
    <col min="1176" max="1176" width="9.140625" style="154"/>
    <col min="1177" max="1177" width="11.85546875" style="154" customWidth="1"/>
    <col min="1178" max="1178" width="12.140625" style="154" customWidth="1"/>
    <col min="1179" max="1179" width="10.5703125" style="154" customWidth="1"/>
    <col min="1180" max="1180" width="9.5703125" style="154" bestFit="1" customWidth="1"/>
    <col min="1181" max="1181" width="11.7109375" style="154" bestFit="1" customWidth="1"/>
    <col min="1182" max="1182" width="10.140625" style="154" bestFit="1" customWidth="1"/>
    <col min="1183" max="1183" width="12.140625" style="154" bestFit="1" customWidth="1"/>
    <col min="1184" max="1184" width="9.140625" style="154"/>
    <col min="1185" max="1185" width="9.5703125" style="154" bestFit="1" customWidth="1"/>
    <col min="1186" max="1186" width="14.42578125" style="154" customWidth="1"/>
    <col min="1187" max="1187" width="2.28515625" style="154" customWidth="1"/>
    <col min="1188" max="1188" width="10.140625" style="154" bestFit="1" customWidth="1"/>
    <col min="1189" max="1280" width="9.140625" style="154"/>
    <col min="1281" max="1281" width="2.5703125" style="154" customWidth="1"/>
    <col min="1282" max="1282" width="3.140625" style="154" customWidth="1"/>
    <col min="1283" max="1283" width="34.28515625" style="154" customWidth="1"/>
    <col min="1284" max="1284" width="8.42578125" style="154" customWidth="1"/>
    <col min="1285" max="1285" width="10.5703125" style="154" customWidth="1"/>
    <col min="1286" max="1286" width="9.28515625" style="154" bestFit="1" customWidth="1"/>
    <col min="1287" max="1287" width="11.85546875" style="154" customWidth="1"/>
    <col min="1288" max="1288" width="12.140625" style="154" customWidth="1"/>
    <col min="1289" max="1289" width="10.5703125" style="154" customWidth="1"/>
    <col min="1290" max="1290" width="9.7109375" style="154" bestFit="1" customWidth="1"/>
    <col min="1291" max="1291" width="11.85546875" style="154" bestFit="1" customWidth="1"/>
    <col min="1292" max="1292" width="12.28515625" style="154" bestFit="1" customWidth="1"/>
    <col min="1293" max="1293" width="9.28515625" style="154" bestFit="1" customWidth="1"/>
    <col min="1294" max="1294" width="11.42578125" style="154" bestFit="1" customWidth="1"/>
    <col min="1295" max="1295" width="11.42578125" style="154" customWidth="1"/>
    <col min="1296" max="1296" width="10.7109375" style="154" customWidth="1"/>
    <col min="1297" max="1297" width="11.5703125" style="154" customWidth="1"/>
    <col min="1298" max="1298" width="6.7109375" style="154" bestFit="1" customWidth="1"/>
    <col min="1299" max="1423" width="9.140625" style="154"/>
    <col min="1424" max="1424" width="9.85546875" style="154" customWidth="1"/>
    <col min="1425" max="1425" width="3.140625" style="154" customWidth="1"/>
    <col min="1426" max="1426" width="0.140625" style="154" customWidth="1"/>
    <col min="1427" max="1427" width="34.28515625" style="154" customWidth="1"/>
    <col min="1428" max="1428" width="8.42578125" style="154" customWidth="1"/>
    <col min="1429" max="1429" width="0.28515625" style="154" customWidth="1"/>
    <col min="1430" max="1430" width="3" style="154" customWidth="1"/>
    <col min="1431" max="1431" width="10.5703125" style="154" customWidth="1"/>
    <col min="1432" max="1432" width="9.140625" style="154"/>
    <col min="1433" max="1433" width="11.85546875" style="154" customWidth="1"/>
    <col min="1434" max="1434" width="12.140625" style="154" customWidth="1"/>
    <col min="1435" max="1435" width="10.5703125" style="154" customWidth="1"/>
    <col min="1436" max="1436" width="9.5703125" style="154" bestFit="1" customWidth="1"/>
    <col min="1437" max="1437" width="11.7109375" style="154" bestFit="1" customWidth="1"/>
    <col min="1438" max="1438" width="10.140625" style="154" bestFit="1" customWidth="1"/>
    <col min="1439" max="1439" width="12.140625" style="154" bestFit="1" customWidth="1"/>
    <col min="1440" max="1440" width="9.140625" style="154"/>
    <col min="1441" max="1441" width="9.5703125" style="154" bestFit="1" customWidth="1"/>
    <col min="1442" max="1442" width="14.42578125" style="154" customWidth="1"/>
    <col min="1443" max="1443" width="2.28515625" style="154" customWidth="1"/>
    <col min="1444" max="1444" width="10.140625" style="154" bestFit="1" customWidth="1"/>
    <col min="1445" max="1536" width="9.140625" style="154"/>
    <col min="1537" max="1537" width="2.5703125" style="154" customWidth="1"/>
    <col min="1538" max="1538" width="3.140625" style="154" customWidth="1"/>
    <col min="1539" max="1539" width="34.28515625" style="154" customWidth="1"/>
    <col min="1540" max="1540" width="8.42578125" style="154" customWidth="1"/>
    <col min="1541" max="1541" width="10.5703125" style="154" customWidth="1"/>
    <col min="1542" max="1542" width="9.28515625" style="154" bestFit="1" customWidth="1"/>
    <col min="1543" max="1543" width="11.85546875" style="154" customWidth="1"/>
    <col min="1544" max="1544" width="12.140625" style="154" customWidth="1"/>
    <col min="1545" max="1545" width="10.5703125" style="154" customWidth="1"/>
    <col min="1546" max="1546" width="9.7109375" style="154" bestFit="1" customWidth="1"/>
    <col min="1547" max="1547" width="11.85546875" style="154" bestFit="1" customWidth="1"/>
    <col min="1548" max="1548" width="12.28515625" style="154" bestFit="1" customWidth="1"/>
    <col min="1549" max="1549" width="9.28515625" style="154" bestFit="1" customWidth="1"/>
    <col min="1550" max="1550" width="11.42578125" style="154" bestFit="1" customWidth="1"/>
    <col min="1551" max="1551" width="11.42578125" style="154" customWidth="1"/>
    <col min="1552" max="1552" width="10.7109375" style="154" customWidth="1"/>
    <col min="1553" max="1553" width="11.5703125" style="154" customWidth="1"/>
    <col min="1554" max="1554" width="6.7109375" style="154" bestFit="1" customWidth="1"/>
    <col min="1555" max="1679" width="9.140625" style="154"/>
    <col min="1680" max="1680" width="9.85546875" style="154" customWidth="1"/>
    <col min="1681" max="1681" width="3.140625" style="154" customWidth="1"/>
    <col min="1682" max="1682" width="0.140625" style="154" customWidth="1"/>
    <col min="1683" max="1683" width="34.28515625" style="154" customWidth="1"/>
    <col min="1684" max="1684" width="8.42578125" style="154" customWidth="1"/>
    <col min="1685" max="1685" width="0.28515625" style="154" customWidth="1"/>
    <col min="1686" max="1686" width="3" style="154" customWidth="1"/>
    <col min="1687" max="1687" width="10.5703125" style="154" customWidth="1"/>
    <col min="1688" max="1688" width="9.140625" style="154"/>
    <col min="1689" max="1689" width="11.85546875" style="154" customWidth="1"/>
    <col min="1690" max="1690" width="12.140625" style="154" customWidth="1"/>
    <col min="1691" max="1691" width="10.5703125" style="154" customWidth="1"/>
    <col min="1692" max="1692" width="9.5703125" style="154" bestFit="1" customWidth="1"/>
    <col min="1693" max="1693" width="11.7109375" style="154" bestFit="1" customWidth="1"/>
    <col min="1694" max="1694" width="10.140625" style="154" bestFit="1" customWidth="1"/>
    <col min="1695" max="1695" width="12.140625" style="154" bestFit="1" customWidth="1"/>
    <col min="1696" max="1696" width="9.140625" style="154"/>
    <col min="1697" max="1697" width="9.5703125" style="154" bestFit="1" customWidth="1"/>
    <col min="1698" max="1698" width="14.42578125" style="154" customWidth="1"/>
    <col min="1699" max="1699" width="2.28515625" style="154" customWidth="1"/>
    <col min="1700" max="1700" width="10.140625" style="154" bestFit="1" customWidth="1"/>
    <col min="1701" max="1792" width="9.140625" style="154"/>
    <col min="1793" max="1793" width="2.5703125" style="154" customWidth="1"/>
    <col min="1794" max="1794" width="3.140625" style="154" customWidth="1"/>
    <col min="1795" max="1795" width="34.28515625" style="154" customWidth="1"/>
    <col min="1796" max="1796" width="8.42578125" style="154" customWidth="1"/>
    <col min="1797" max="1797" width="10.5703125" style="154" customWidth="1"/>
    <col min="1798" max="1798" width="9.28515625" style="154" bestFit="1" customWidth="1"/>
    <col min="1799" max="1799" width="11.85546875" style="154" customWidth="1"/>
    <col min="1800" max="1800" width="12.140625" style="154" customWidth="1"/>
    <col min="1801" max="1801" width="10.5703125" style="154" customWidth="1"/>
    <col min="1802" max="1802" width="9.7109375" style="154" bestFit="1" customWidth="1"/>
    <col min="1803" max="1803" width="11.85546875" style="154" bestFit="1" customWidth="1"/>
    <col min="1804" max="1804" width="12.28515625" style="154" bestFit="1" customWidth="1"/>
    <col min="1805" max="1805" width="9.28515625" style="154" bestFit="1" customWidth="1"/>
    <col min="1806" max="1806" width="11.42578125" style="154" bestFit="1" customWidth="1"/>
    <col min="1807" max="1807" width="11.42578125" style="154" customWidth="1"/>
    <col min="1808" max="1808" width="10.7109375" style="154" customWidth="1"/>
    <col min="1809" max="1809" width="11.5703125" style="154" customWidth="1"/>
    <col min="1810" max="1810" width="6.7109375" style="154" bestFit="1" customWidth="1"/>
    <col min="1811" max="1935" width="9.140625" style="154"/>
    <col min="1936" max="1936" width="9.85546875" style="154" customWidth="1"/>
    <col min="1937" max="1937" width="3.140625" style="154" customWidth="1"/>
    <col min="1938" max="1938" width="0.140625" style="154" customWidth="1"/>
    <col min="1939" max="1939" width="34.28515625" style="154" customWidth="1"/>
    <col min="1940" max="1940" width="8.42578125" style="154" customWidth="1"/>
    <col min="1941" max="1941" width="0.28515625" style="154" customWidth="1"/>
    <col min="1942" max="1942" width="3" style="154" customWidth="1"/>
    <col min="1943" max="1943" width="10.5703125" style="154" customWidth="1"/>
    <col min="1944" max="1944" width="9.140625" style="154"/>
    <col min="1945" max="1945" width="11.85546875" style="154" customWidth="1"/>
    <col min="1946" max="1946" width="12.140625" style="154" customWidth="1"/>
    <col min="1947" max="1947" width="10.5703125" style="154" customWidth="1"/>
    <col min="1948" max="1948" width="9.5703125" style="154" bestFit="1" customWidth="1"/>
    <col min="1949" max="1949" width="11.7109375" style="154" bestFit="1" customWidth="1"/>
    <col min="1950" max="1950" width="10.140625" style="154" bestFit="1" customWidth="1"/>
    <col min="1951" max="1951" width="12.140625" style="154" bestFit="1" customWidth="1"/>
    <col min="1952" max="1952" width="9.140625" style="154"/>
    <col min="1953" max="1953" width="9.5703125" style="154" bestFit="1" customWidth="1"/>
    <col min="1954" max="1954" width="14.42578125" style="154" customWidth="1"/>
    <col min="1955" max="1955" width="2.28515625" style="154" customWidth="1"/>
    <col min="1956" max="1956" width="10.140625" style="154" bestFit="1" customWidth="1"/>
    <col min="1957" max="2048" width="9.140625" style="154"/>
    <col min="2049" max="2049" width="2.5703125" style="154" customWidth="1"/>
    <col min="2050" max="2050" width="3.140625" style="154" customWidth="1"/>
    <col min="2051" max="2051" width="34.28515625" style="154" customWidth="1"/>
    <col min="2052" max="2052" width="8.42578125" style="154" customWidth="1"/>
    <col min="2053" max="2053" width="10.5703125" style="154" customWidth="1"/>
    <col min="2054" max="2054" width="9.28515625" style="154" bestFit="1" customWidth="1"/>
    <col min="2055" max="2055" width="11.85546875" style="154" customWidth="1"/>
    <col min="2056" max="2056" width="12.140625" style="154" customWidth="1"/>
    <col min="2057" max="2057" width="10.5703125" style="154" customWidth="1"/>
    <col min="2058" max="2058" width="9.7109375" style="154" bestFit="1" customWidth="1"/>
    <col min="2059" max="2059" width="11.85546875" style="154" bestFit="1" customWidth="1"/>
    <col min="2060" max="2060" width="12.28515625" style="154" bestFit="1" customWidth="1"/>
    <col min="2061" max="2061" width="9.28515625" style="154" bestFit="1" customWidth="1"/>
    <col min="2062" max="2062" width="11.42578125" style="154" bestFit="1" customWidth="1"/>
    <col min="2063" max="2063" width="11.42578125" style="154" customWidth="1"/>
    <col min="2064" max="2064" width="10.7109375" style="154" customWidth="1"/>
    <col min="2065" max="2065" width="11.5703125" style="154" customWidth="1"/>
    <col min="2066" max="2066" width="6.7109375" style="154" bestFit="1" customWidth="1"/>
    <col min="2067" max="2191" width="9.140625" style="154"/>
    <col min="2192" max="2192" width="9.85546875" style="154" customWidth="1"/>
    <col min="2193" max="2193" width="3.140625" style="154" customWidth="1"/>
    <col min="2194" max="2194" width="0.140625" style="154" customWidth="1"/>
    <col min="2195" max="2195" width="34.28515625" style="154" customWidth="1"/>
    <col min="2196" max="2196" width="8.42578125" style="154" customWidth="1"/>
    <col min="2197" max="2197" width="0.28515625" style="154" customWidth="1"/>
    <col min="2198" max="2198" width="3" style="154" customWidth="1"/>
    <col min="2199" max="2199" width="10.5703125" style="154" customWidth="1"/>
    <col min="2200" max="2200" width="9.140625" style="154"/>
    <col min="2201" max="2201" width="11.85546875" style="154" customWidth="1"/>
    <col min="2202" max="2202" width="12.140625" style="154" customWidth="1"/>
    <col min="2203" max="2203" width="10.5703125" style="154" customWidth="1"/>
    <col min="2204" max="2204" width="9.5703125" style="154" bestFit="1" customWidth="1"/>
    <col min="2205" max="2205" width="11.7109375" style="154" bestFit="1" customWidth="1"/>
    <col min="2206" max="2206" width="10.140625" style="154" bestFit="1" customWidth="1"/>
    <col min="2207" max="2207" width="12.140625" style="154" bestFit="1" customWidth="1"/>
    <col min="2208" max="2208" width="9.140625" style="154"/>
    <col min="2209" max="2209" width="9.5703125" style="154" bestFit="1" customWidth="1"/>
    <col min="2210" max="2210" width="14.42578125" style="154" customWidth="1"/>
    <col min="2211" max="2211" width="2.28515625" style="154" customWidth="1"/>
    <col min="2212" max="2212" width="10.140625" style="154" bestFit="1" customWidth="1"/>
    <col min="2213" max="2304" width="9.140625" style="154"/>
    <col min="2305" max="2305" width="2.5703125" style="154" customWidth="1"/>
    <col min="2306" max="2306" width="3.140625" style="154" customWidth="1"/>
    <col min="2307" max="2307" width="34.28515625" style="154" customWidth="1"/>
    <col min="2308" max="2308" width="8.42578125" style="154" customWidth="1"/>
    <col min="2309" max="2309" width="10.5703125" style="154" customWidth="1"/>
    <col min="2310" max="2310" width="9.28515625" style="154" bestFit="1" customWidth="1"/>
    <col min="2311" max="2311" width="11.85546875" style="154" customWidth="1"/>
    <col min="2312" max="2312" width="12.140625" style="154" customWidth="1"/>
    <col min="2313" max="2313" width="10.5703125" style="154" customWidth="1"/>
    <col min="2314" max="2314" width="9.7109375" style="154" bestFit="1" customWidth="1"/>
    <col min="2315" max="2315" width="11.85546875" style="154" bestFit="1" customWidth="1"/>
    <col min="2316" max="2316" width="12.28515625" style="154" bestFit="1" customWidth="1"/>
    <col min="2317" max="2317" width="9.28515625" style="154" bestFit="1" customWidth="1"/>
    <col min="2318" max="2318" width="11.42578125" style="154" bestFit="1" customWidth="1"/>
    <col min="2319" max="2319" width="11.42578125" style="154" customWidth="1"/>
    <col min="2320" max="2320" width="10.7109375" style="154" customWidth="1"/>
    <col min="2321" max="2321" width="11.5703125" style="154" customWidth="1"/>
    <col min="2322" max="2322" width="6.7109375" style="154" bestFit="1" customWidth="1"/>
    <col min="2323" max="2447" width="9.140625" style="154"/>
    <col min="2448" max="2448" width="9.85546875" style="154" customWidth="1"/>
    <col min="2449" max="2449" width="3.140625" style="154" customWidth="1"/>
    <col min="2450" max="2450" width="0.140625" style="154" customWidth="1"/>
    <col min="2451" max="2451" width="34.28515625" style="154" customWidth="1"/>
    <col min="2452" max="2452" width="8.42578125" style="154" customWidth="1"/>
    <col min="2453" max="2453" width="0.28515625" style="154" customWidth="1"/>
    <col min="2454" max="2454" width="3" style="154" customWidth="1"/>
    <col min="2455" max="2455" width="10.5703125" style="154" customWidth="1"/>
    <col min="2456" max="2456" width="9.140625" style="154"/>
    <col min="2457" max="2457" width="11.85546875" style="154" customWidth="1"/>
    <col min="2458" max="2458" width="12.140625" style="154" customWidth="1"/>
    <col min="2459" max="2459" width="10.5703125" style="154" customWidth="1"/>
    <col min="2460" max="2460" width="9.5703125" style="154" bestFit="1" customWidth="1"/>
    <col min="2461" max="2461" width="11.7109375" style="154" bestFit="1" customWidth="1"/>
    <col min="2462" max="2462" width="10.140625" style="154" bestFit="1" customWidth="1"/>
    <col min="2463" max="2463" width="12.140625" style="154" bestFit="1" customWidth="1"/>
    <col min="2464" max="2464" width="9.140625" style="154"/>
    <col min="2465" max="2465" width="9.5703125" style="154" bestFit="1" customWidth="1"/>
    <col min="2466" max="2466" width="14.42578125" style="154" customWidth="1"/>
    <col min="2467" max="2467" width="2.28515625" style="154" customWidth="1"/>
    <col min="2468" max="2468" width="10.140625" style="154" bestFit="1" customWidth="1"/>
    <col min="2469" max="2560" width="9.140625" style="154"/>
    <col min="2561" max="2561" width="2.5703125" style="154" customWidth="1"/>
    <col min="2562" max="2562" width="3.140625" style="154" customWidth="1"/>
    <col min="2563" max="2563" width="34.28515625" style="154" customWidth="1"/>
    <col min="2564" max="2564" width="8.42578125" style="154" customWidth="1"/>
    <col min="2565" max="2565" width="10.5703125" style="154" customWidth="1"/>
    <col min="2566" max="2566" width="9.28515625" style="154" bestFit="1" customWidth="1"/>
    <col min="2567" max="2567" width="11.85546875" style="154" customWidth="1"/>
    <col min="2568" max="2568" width="12.140625" style="154" customWidth="1"/>
    <col min="2569" max="2569" width="10.5703125" style="154" customWidth="1"/>
    <col min="2570" max="2570" width="9.7109375" style="154" bestFit="1" customWidth="1"/>
    <col min="2571" max="2571" width="11.85546875" style="154" bestFit="1" customWidth="1"/>
    <col min="2572" max="2572" width="12.28515625" style="154" bestFit="1" customWidth="1"/>
    <col min="2573" max="2573" width="9.28515625" style="154" bestFit="1" customWidth="1"/>
    <col min="2574" max="2574" width="11.42578125" style="154" bestFit="1" customWidth="1"/>
    <col min="2575" max="2575" width="11.42578125" style="154" customWidth="1"/>
    <col min="2576" max="2576" width="10.7109375" style="154" customWidth="1"/>
    <col min="2577" max="2577" width="11.5703125" style="154" customWidth="1"/>
    <col min="2578" max="2578" width="6.7109375" style="154" bestFit="1" customWidth="1"/>
    <col min="2579" max="2703" width="9.140625" style="154"/>
    <col min="2704" max="2704" width="9.85546875" style="154" customWidth="1"/>
    <col min="2705" max="2705" width="3.140625" style="154" customWidth="1"/>
    <col min="2706" max="2706" width="0.140625" style="154" customWidth="1"/>
    <col min="2707" max="2707" width="34.28515625" style="154" customWidth="1"/>
    <col min="2708" max="2708" width="8.42578125" style="154" customWidth="1"/>
    <col min="2709" max="2709" width="0.28515625" style="154" customWidth="1"/>
    <col min="2710" max="2710" width="3" style="154" customWidth="1"/>
    <col min="2711" max="2711" width="10.5703125" style="154" customWidth="1"/>
    <col min="2712" max="2712" width="9.140625" style="154"/>
    <col min="2713" max="2713" width="11.85546875" style="154" customWidth="1"/>
    <col min="2714" max="2714" width="12.140625" style="154" customWidth="1"/>
    <col min="2715" max="2715" width="10.5703125" style="154" customWidth="1"/>
    <col min="2716" max="2716" width="9.5703125" style="154" bestFit="1" customWidth="1"/>
    <col min="2717" max="2717" width="11.7109375" style="154" bestFit="1" customWidth="1"/>
    <col min="2718" max="2718" width="10.140625" style="154" bestFit="1" customWidth="1"/>
    <col min="2719" max="2719" width="12.140625" style="154" bestFit="1" customWidth="1"/>
    <col min="2720" max="2720" width="9.140625" style="154"/>
    <col min="2721" max="2721" width="9.5703125" style="154" bestFit="1" customWidth="1"/>
    <col min="2722" max="2722" width="14.42578125" style="154" customWidth="1"/>
    <col min="2723" max="2723" width="2.28515625" style="154" customWidth="1"/>
    <col min="2724" max="2724" width="10.140625" style="154" bestFit="1" customWidth="1"/>
    <col min="2725" max="2816" width="9.140625" style="154"/>
    <col min="2817" max="2817" width="2.5703125" style="154" customWidth="1"/>
    <col min="2818" max="2818" width="3.140625" style="154" customWidth="1"/>
    <col min="2819" max="2819" width="34.28515625" style="154" customWidth="1"/>
    <col min="2820" max="2820" width="8.42578125" style="154" customWidth="1"/>
    <col min="2821" max="2821" width="10.5703125" style="154" customWidth="1"/>
    <col min="2822" max="2822" width="9.28515625" style="154" bestFit="1" customWidth="1"/>
    <col min="2823" max="2823" width="11.85546875" style="154" customWidth="1"/>
    <col min="2824" max="2824" width="12.140625" style="154" customWidth="1"/>
    <col min="2825" max="2825" width="10.5703125" style="154" customWidth="1"/>
    <col min="2826" max="2826" width="9.7109375" style="154" bestFit="1" customWidth="1"/>
    <col min="2827" max="2827" width="11.85546875" style="154" bestFit="1" customWidth="1"/>
    <col min="2828" max="2828" width="12.28515625" style="154" bestFit="1" customWidth="1"/>
    <col min="2829" max="2829" width="9.28515625" style="154" bestFit="1" customWidth="1"/>
    <col min="2830" max="2830" width="11.42578125" style="154" bestFit="1" customWidth="1"/>
    <col min="2831" max="2831" width="11.42578125" style="154" customWidth="1"/>
    <col min="2832" max="2832" width="10.7109375" style="154" customWidth="1"/>
    <col min="2833" max="2833" width="11.5703125" style="154" customWidth="1"/>
    <col min="2834" max="2834" width="6.7109375" style="154" bestFit="1" customWidth="1"/>
    <col min="2835" max="2959" width="9.140625" style="154"/>
    <col min="2960" max="2960" width="9.85546875" style="154" customWidth="1"/>
    <col min="2961" max="2961" width="3.140625" style="154" customWidth="1"/>
    <col min="2962" max="2962" width="0.140625" style="154" customWidth="1"/>
    <col min="2963" max="2963" width="34.28515625" style="154" customWidth="1"/>
    <col min="2964" max="2964" width="8.42578125" style="154" customWidth="1"/>
    <col min="2965" max="2965" width="0.28515625" style="154" customWidth="1"/>
    <col min="2966" max="2966" width="3" style="154" customWidth="1"/>
    <col min="2967" max="2967" width="10.5703125" style="154" customWidth="1"/>
    <col min="2968" max="2968" width="9.140625" style="154"/>
    <col min="2969" max="2969" width="11.85546875" style="154" customWidth="1"/>
    <col min="2970" max="2970" width="12.140625" style="154" customWidth="1"/>
    <col min="2971" max="2971" width="10.5703125" style="154" customWidth="1"/>
    <col min="2972" max="2972" width="9.5703125" style="154" bestFit="1" customWidth="1"/>
    <col min="2973" max="2973" width="11.7109375" style="154" bestFit="1" customWidth="1"/>
    <col min="2974" max="2974" width="10.140625" style="154" bestFit="1" customWidth="1"/>
    <col min="2975" max="2975" width="12.140625" style="154" bestFit="1" customWidth="1"/>
    <col min="2976" max="2976" width="9.140625" style="154"/>
    <col min="2977" max="2977" width="9.5703125" style="154" bestFit="1" customWidth="1"/>
    <col min="2978" max="2978" width="14.42578125" style="154" customWidth="1"/>
    <col min="2979" max="2979" width="2.28515625" style="154" customWidth="1"/>
    <col min="2980" max="2980" width="10.140625" style="154" bestFit="1" customWidth="1"/>
    <col min="2981" max="3072" width="9.140625" style="154"/>
    <col min="3073" max="3073" width="2.5703125" style="154" customWidth="1"/>
    <col min="3074" max="3074" width="3.140625" style="154" customWidth="1"/>
    <col min="3075" max="3075" width="34.28515625" style="154" customWidth="1"/>
    <col min="3076" max="3076" width="8.42578125" style="154" customWidth="1"/>
    <col min="3077" max="3077" width="10.5703125" style="154" customWidth="1"/>
    <col min="3078" max="3078" width="9.28515625" style="154" bestFit="1" customWidth="1"/>
    <col min="3079" max="3079" width="11.85546875" style="154" customWidth="1"/>
    <col min="3080" max="3080" width="12.140625" style="154" customWidth="1"/>
    <col min="3081" max="3081" width="10.5703125" style="154" customWidth="1"/>
    <col min="3082" max="3082" width="9.7109375" style="154" bestFit="1" customWidth="1"/>
    <col min="3083" max="3083" width="11.85546875" style="154" bestFit="1" customWidth="1"/>
    <col min="3084" max="3084" width="12.28515625" style="154" bestFit="1" customWidth="1"/>
    <col min="3085" max="3085" width="9.28515625" style="154" bestFit="1" customWidth="1"/>
    <col min="3086" max="3086" width="11.42578125" style="154" bestFit="1" customWidth="1"/>
    <col min="3087" max="3087" width="11.42578125" style="154" customWidth="1"/>
    <col min="3088" max="3088" width="10.7109375" style="154" customWidth="1"/>
    <col min="3089" max="3089" width="11.5703125" style="154" customWidth="1"/>
    <col min="3090" max="3090" width="6.7109375" style="154" bestFit="1" customWidth="1"/>
    <col min="3091" max="3215" width="9.140625" style="154"/>
    <col min="3216" max="3216" width="9.85546875" style="154" customWidth="1"/>
    <col min="3217" max="3217" width="3.140625" style="154" customWidth="1"/>
    <col min="3218" max="3218" width="0.140625" style="154" customWidth="1"/>
    <col min="3219" max="3219" width="34.28515625" style="154" customWidth="1"/>
    <col min="3220" max="3220" width="8.42578125" style="154" customWidth="1"/>
    <col min="3221" max="3221" width="0.28515625" style="154" customWidth="1"/>
    <col min="3222" max="3222" width="3" style="154" customWidth="1"/>
    <col min="3223" max="3223" width="10.5703125" style="154" customWidth="1"/>
    <col min="3224" max="3224" width="9.140625" style="154"/>
    <col min="3225" max="3225" width="11.85546875" style="154" customWidth="1"/>
    <col min="3226" max="3226" width="12.140625" style="154" customWidth="1"/>
    <col min="3227" max="3227" width="10.5703125" style="154" customWidth="1"/>
    <col min="3228" max="3228" width="9.5703125" style="154" bestFit="1" customWidth="1"/>
    <col min="3229" max="3229" width="11.7109375" style="154" bestFit="1" customWidth="1"/>
    <col min="3230" max="3230" width="10.140625" style="154" bestFit="1" customWidth="1"/>
    <col min="3231" max="3231" width="12.140625" style="154" bestFit="1" customWidth="1"/>
    <col min="3232" max="3232" width="9.140625" style="154"/>
    <col min="3233" max="3233" width="9.5703125" style="154" bestFit="1" customWidth="1"/>
    <col min="3234" max="3234" width="14.42578125" style="154" customWidth="1"/>
    <col min="3235" max="3235" width="2.28515625" style="154" customWidth="1"/>
    <col min="3236" max="3236" width="10.140625" style="154" bestFit="1" customWidth="1"/>
    <col min="3237" max="3328" width="9.140625" style="154"/>
    <col min="3329" max="3329" width="2.5703125" style="154" customWidth="1"/>
    <col min="3330" max="3330" width="3.140625" style="154" customWidth="1"/>
    <col min="3331" max="3331" width="34.28515625" style="154" customWidth="1"/>
    <col min="3332" max="3332" width="8.42578125" style="154" customWidth="1"/>
    <col min="3333" max="3333" width="10.5703125" style="154" customWidth="1"/>
    <col min="3334" max="3334" width="9.28515625" style="154" bestFit="1" customWidth="1"/>
    <col min="3335" max="3335" width="11.85546875" style="154" customWidth="1"/>
    <col min="3336" max="3336" width="12.140625" style="154" customWidth="1"/>
    <col min="3337" max="3337" width="10.5703125" style="154" customWidth="1"/>
    <col min="3338" max="3338" width="9.7109375" style="154" bestFit="1" customWidth="1"/>
    <col min="3339" max="3339" width="11.85546875" style="154" bestFit="1" customWidth="1"/>
    <col min="3340" max="3340" width="12.28515625" style="154" bestFit="1" customWidth="1"/>
    <col min="3341" max="3341" width="9.28515625" style="154" bestFit="1" customWidth="1"/>
    <col min="3342" max="3342" width="11.42578125" style="154" bestFit="1" customWidth="1"/>
    <col min="3343" max="3343" width="11.42578125" style="154" customWidth="1"/>
    <col min="3344" max="3344" width="10.7109375" style="154" customWidth="1"/>
    <col min="3345" max="3345" width="11.5703125" style="154" customWidth="1"/>
    <col min="3346" max="3346" width="6.7109375" style="154" bestFit="1" customWidth="1"/>
    <col min="3347" max="3471" width="9.140625" style="154"/>
    <col min="3472" max="3472" width="9.85546875" style="154" customWidth="1"/>
    <col min="3473" max="3473" width="3.140625" style="154" customWidth="1"/>
    <col min="3474" max="3474" width="0.140625" style="154" customWidth="1"/>
    <col min="3475" max="3475" width="34.28515625" style="154" customWidth="1"/>
    <col min="3476" max="3476" width="8.42578125" style="154" customWidth="1"/>
    <col min="3477" max="3477" width="0.28515625" style="154" customWidth="1"/>
    <col min="3478" max="3478" width="3" style="154" customWidth="1"/>
    <col min="3479" max="3479" width="10.5703125" style="154" customWidth="1"/>
    <col min="3480" max="3480" width="9.140625" style="154"/>
    <col min="3481" max="3481" width="11.85546875" style="154" customWidth="1"/>
    <col min="3482" max="3482" width="12.140625" style="154" customWidth="1"/>
    <col min="3483" max="3483" width="10.5703125" style="154" customWidth="1"/>
    <col min="3484" max="3484" width="9.5703125" style="154" bestFit="1" customWidth="1"/>
    <col min="3485" max="3485" width="11.7109375" style="154" bestFit="1" customWidth="1"/>
    <col min="3486" max="3486" width="10.140625" style="154" bestFit="1" customWidth="1"/>
    <col min="3487" max="3487" width="12.140625" style="154" bestFit="1" customWidth="1"/>
    <col min="3488" max="3488" width="9.140625" style="154"/>
    <col min="3489" max="3489" width="9.5703125" style="154" bestFit="1" customWidth="1"/>
    <col min="3490" max="3490" width="14.42578125" style="154" customWidth="1"/>
    <col min="3491" max="3491" width="2.28515625" style="154" customWidth="1"/>
    <col min="3492" max="3492" width="10.140625" style="154" bestFit="1" customWidth="1"/>
    <col min="3493" max="3584" width="9.140625" style="154"/>
    <col min="3585" max="3585" width="2.5703125" style="154" customWidth="1"/>
    <col min="3586" max="3586" width="3.140625" style="154" customWidth="1"/>
    <col min="3587" max="3587" width="34.28515625" style="154" customWidth="1"/>
    <col min="3588" max="3588" width="8.42578125" style="154" customWidth="1"/>
    <col min="3589" max="3589" width="10.5703125" style="154" customWidth="1"/>
    <col min="3590" max="3590" width="9.28515625" style="154" bestFit="1" customWidth="1"/>
    <col min="3591" max="3591" width="11.85546875" style="154" customWidth="1"/>
    <col min="3592" max="3592" width="12.140625" style="154" customWidth="1"/>
    <col min="3593" max="3593" width="10.5703125" style="154" customWidth="1"/>
    <col min="3594" max="3594" width="9.7109375" style="154" bestFit="1" customWidth="1"/>
    <col min="3595" max="3595" width="11.85546875" style="154" bestFit="1" customWidth="1"/>
    <col min="3596" max="3596" width="12.28515625" style="154" bestFit="1" customWidth="1"/>
    <col min="3597" max="3597" width="9.28515625" style="154" bestFit="1" customWidth="1"/>
    <col min="3598" max="3598" width="11.42578125" style="154" bestFit="1" customWidth="1"/>
    <col min="3599" max="3599" width="11.42578125" style="154" customWidth="1"/>
    <col min="3600" max="3600" width="10.7109375" style="154" customWidth="1"/>
    <col min="3601" max="3601" width="11.5703125" style="154" customWidth="1"/>
    <col min="3602" max="3602" width="6.7109375" style="154" bestFit="1" customWidth="1"/>
    <col min="3603" max="3727" width="9.140625" style="154"/>
    <col min="3728" max="3728" width="9.85546875" style="154" customWidth="1"/>
    <col min="3729" max="3729" width="3.140625" style="154" customWidth="1"/>
    <col min="3730" max="3730" width="0.140625" style="154" customWidth="1"/>
    <col min="3731" max="3731" width="34.28515625" style="154" customWidth="1"/>
    <col min="3732" max="3732" width="8.42578125" style="154" customWidth="1"/>
    <col min="3733" max="3733" width="0.28515625" style="154" customWidth="1"/>
    <col min="3734" max="3734" width="3" style="154" customWidth="1"/>
    <col min="3735" max="3735" width="10.5703125" style="154" customWidth="1"/>
    <col min="3736" max="3736" width="9.140625" style="154"/>
    <col min="3737" max="3737" width="11.85546875" style="154" customWidth="1"/>
    <col min="3738" max="3738" width="12.140625" style="154" customWidth="1"/>
    <col min="3739" max="3739" width="10.5703125" style="154" customWidth="1"/>
    <col min="3740" max="3740" width="9.5703125" style="154" bestFit="1" customWidth="1"/>
    <col min="3741" max="3741" width="11.7109375" style="154" bestFit="1" customWidth="1"/>
    <col min="3742" max="3742" width="10.140625" style="154" bestFit="1" customWidth="1"/>
    <col min="3743" max="3743" width="12.140625" style="154" bestFit="1" customWidth="1"/>
    <col min="3744" max="3744" width="9.140625" style="154"/>
    <col min="3745" max="3745" width="9.5703125" style="154" bestFit="1" customWidth="1"/>
    <col min="3746" max="3746" width="14.42578125" style="154" customWidth="1"/>
    <col min="3747" max="3747" width="2.28515625" style="154" customWidth="1"/>
    <col min="3748" max="3748" width="10.140625" style="154" bestFit="1" customWidth="1"/>
    <col min="3749" max="3840" width="9.140625" style="154"/>
    <col min="3841" max="3841" width="2.5703125" style="154" customWidth="1"/>
    <col min="3842" max="3842" width="3.140625" style="154" customWidth="1"/>
    <col min="3843" max="3843" width="34.28515625" style="154" customWidth="1"/>
    <col min="3844" max="3844" width="8.42578125" style="154" customWidth="1"/>
    <col min="3845" max="3845" width="10.5703125" style="154" customWidth="1"/>
    <col min="3846" max="3846" width="9.28515625" style="154" bestFit="1" customWidth="1"/>
    <col min="3847" max="3847" width="11.85546875" style="154" customWidth="1"/>
    <col min="3848" max="3848" width="12.140625" style="154" customWidth="1"/>
    <col min="3849" max="3849" width="10.5703125" style="154" customWidth="1"/>
    <col min="3850" max="3850" width="9.7109375" style="154" bestFit="1" customWidth="1"/>
    <col min="3851" max="3851" width="11.85546875" style="154" bestFit="1" customWidth="1"/>
    <col min="3852" max="3852" width="12.28515625" style="154" bestFit="1" customWidth="1"/>
    <col min="3853" max="3853" width="9.28515625" style="154" bestFit="1" customWidth="1"/>
    <col min="3854" max="3854" width="11.42578125" style="154" bestFit="1" customWidth="1"/>
    <col min="3855" max="3855" width="11.42578125" style="154" customWidth="1"/>
    <col min="3856" max="3856" width="10.7109375" style="154" customWidth="1"/>
    <col min="3857" max="3857" width="11.5703125" style="154" customWidth="1"/>
    <col min="3858" max="3858" width="6.7109375" style="154" bestFit="1" customWidth="1"/>
    <col min="3859" max="3983" width="9.140625" style="154"/>
    <col min="3984" max="3984" width="9.85546875" style="154" customWidth="1"/>
    <col min="3985" max="3985" width="3.140625" style="154" customWidth="1"/>
    <col min="3986" max="3986" width="0.140625" style="154" customWidth="1"/>
    <col min="3987" max="3987" width="34.28515625" style="154" customWidth="1"/>
    <col min="3988" max="3988" width="8.42578125" style="154" customWidth="1"/>
    <col min="3989" max="3989" width="0.28515625" style="154" customWidth="1"/>
    <col min="3990" max="3990" width="3" style="154" customWidth="1"/>
    <col min="3991" max="3991" width="10.5703125" style="154" customWidth="1"/>
    <col min="3992" max="3992" width="9.140625" style="154"/>
    <col min="3993" max="3993" width="11.85546875" style="154" customWidth="1"/>
    <col min="3994" max="3994" width="12.140625" style="154" customWidth="1"/>
    <col min="3995" max="3995" width="10.5703125" style="154" customWidth="1"/>
    <col min="3996" max="3996" width="9.5703125" style="154" bestFit="1" customWidth="1"/>
    <col min="3997" max="3997" width="11.7109375" style="154" bestFit="1" customWidth="1"/>
    <col min="3998" max="3998" width="10.140625" style="154" bestFit="1" customWidth="1"/>
    <col min="3999" max="3999" width="12.140625" style="154" bestFit="1" customWidth="1"/>
    <col min="4000" max="4000" width="9.140625" style="154"/>
    <col min="4001" max="4001" width="9.5703125" style="154" bestFit="1" customWidth="1"/>
    <col min="4002" max="4002" width="14.42578125" style="154" customWidth="1"/>
    <col min="4003" max="4003" width="2.28515625" style="154" customWidth="1"/>
    <col min="4004" max="4004" width="10.140625" style="154" bestFit="1" customWidth="1"/>
    <col min="4005" max="4096" width="9.140625" style="154"/>
    <col min="4097" max="4097" width="2.5703125" style="154" customWidth="1"/>
    <col min="4098" max="4098" width="3.140625" style="154" customWidth="1"/>
    <col min="4099" max="4099" width="34.28515625" style="154" customWidth="1"/>
    <col min="4100" max="4100" width="8.42578125" style="154" customWidth="1"/>
    <col min="4101" max="4101" width="10.5703125" style="154" customWidth="1"/>
    <col min="4102" max="4102" width="9.28515625" style="154" bestFit="1" customWidth="1"/>
    <col min="4103" max="4103" width="11.85546875" style="154" customWidth="1"/>
    <col min="4104" max="4104" width="12.140625" style="154" customWidth="1"/>
    <col min="4105" max="4105" width="10.5703125" style="154" customWidth="1"/>
    <col min="4106" max="4106" width="9.7109375" style="154" bestFit="1" customWidth="1"/>
    <col min="4107" max="4107" width="11.85546875" style="154" bestFit="1" customWidth="1"/>
    <col min="4108" max="4108" width="12.28515625" style="154" bestFit="1" customWidth="1"/>
    <col min="4109" max="4109" width="9.28515625" style="154" bestFit="1" customWidth="1"/>
    <col min="4110" max="4110" width="11.42578125" style="154" bestFit="1" customWidth="1"/>
    <col min="4111" max="4111" width="11.42578125" style="154" customWidth="1"/>
    <col min="4112" max="4112" width="10.7109375" style="154" customWidth="1"/>
    <col min="4113" max="4113" width="11.5703125" style="154" customWidth="1"/>
    <col min="4114" max="4114" width="6.7109375" style="154" bestFit="1" customWidth="1"/>
    <col min="4115" max="4239" width="9.140625" style="154"/>
    <col min="4240" max="4240" width="9.85546875" style="154" customWidth="1"/>
    <col min="4241" max="4241" width="3.140625" style="154" customWidth="1"/>
    <col min="4242" max="4242" width="0.140625" style="154" customWidth="1"/>
    <col min="4243" max="4243" width="34.28515625" style="154" customWidth="1"/>
    <col min="4244" max="4244" width="8.42578125" style="154" customWidth="1"/>
    <col min="4245" max="4245" width="0.28515625" style="154" customWidth="1"/>
    <col min="4246" max="4246" width="3" style="154" customWidth="1"/>
    <col min="4247" max="4247" width="10.5703125" style="154" customWidth="1"/>
    <col min="4248" max="4248" width="9.140625" style="154"/>
    <col min="4249" max="4249" width="11.85546875" style="154" customWidth="1"/>
    <col min="4250" max="4250" width="12.140625" style="154" customWidth="1"/>
    <col min="4251" max="4251" width="10.5703125" style="154" customWidth="1"/>
    <col min="4252" max="4252" width="9.5703125" style="154" bestFit="1" customWidth="1"/>
    <col min="4253" max="4253" width="11.7109375" style="154" bestFit="1" customWidth="1"/>
    <col min="4254" max="4254" width="10.140625" style="154" bestFit="1" customWidth="1"/>
    <col min="4255" max="4255" width="12.140625" style="154" bestFit="1" customWidth="1"/>
    <col min="4256" max="4256" width="9.140625" style="154"/>
    <col min="4257" max="4257" width="9.5703125" style="154" bestFit="1" customWidth="1"/>
    <col min="4258" max="4258" width="14.42578125" style="154" customWidth="1"/>
    <col min="4259" max="4259" width="2.28515625" style="154" customWidth="1"/>
    <col min="4260" max="4260" width="10.140625" style="154" bestFit="1" customWidth="1"/>
    <col min="4261" max="4352" width="9.140625" style="154"/>
    <col min="4353" max="4353" width="2.5703125" style="154" customWidth="1"/>
    <col min="4354" max="4354" width="3.140625" style="154" customWidth="1"/>
    <col min="4355" max="4355" width="34.28515625" style="154" customWidth="1"/>
    <col min="4356" max="4356" width="8.42578125" style="154" customWidth="1"/>
    <col min="4357" max="4357" width="10.5703125" style="154" customWidth="1"/>
    <col min="4358" max="4358" width="9.28515625" style="154" bestFit="1" customWidth="1"/>
    <col min="4359" max="4359" width="11.85546875" style="154" customWidth="1"/>
    <col min="4360" max="4360" width="12.140625" style="154" customWidth="1"/>
    <col min="4361" max="4361" width="10.5703125" style="154" customWidth="1"/>
    <col min="4362" max="4362" width="9.7109375" style="154" bestFit="1" customWidth="1"/>
    <col min="4363" max="4363" width="11.85546875" style="154" bestFit="1" customWidth="1"/>
    <col min="4364" max="4364" width="12.28515625" style="154" bestFit="1" customWidth="1"/>
    <col min="4365" max="4365" width="9.28515625" style="154" bestFit="1" customWidth="1"/>
    <col min="4366" max="4366" width="11.42578125" style="154" bestFit="1" customWidth="1"/>
    <col min="4367" max="4367" width="11.42578125" style="154" customWidth="1"/>
    <col min="4368" max="4368" width="10.7109375" style="154" customWidth="1"/>
    <col min="4369" max="4369" width="11.5703125" style="154" customWidth="1"/>
    <col min="4370" max="4370" width="6.7109375" style="154" bestFit="1" customWidth="1"/>
    <col min="4371" max="4495" width="9.140625" style="154"/>
    <col min="4496" max="4496" width="9.85546875" style="154" customWidth="1"/>
    <col min="4497" max="4497" width="3.140625" style="154" customWidth="1"/>
    <col min="4498" max="4498" width="0.140625" style="154" customWidth="1"/>
    <col min="4499" max="4499" width="34.28515625" style="154" customWidth="1"/>
    <col min="4500" max="4500" width="8.42578125" style="154" customWidth="1"/>
    <col min="4501" max="4501" width="0.28515625" style="154" customWidth="1"/>
    <col min="4502" max="4502" width="3" style="154" customWidth="1"/>
    <col min="4503" max="4503" width="10.5703125" style="154" customWidth="1"/>
    <col min="4504" max="4504" width="9.140625" style="154"/>
    <col min="4505" max="4505" width="11.85546875" style="154" customWidth="1"/>
    <col min="4506" max="4506" width="12.140625" style="154" customWidth="1"/>
    <col min="4507" max="4507" width="10.5703125" style="154" customWidth="1"/>
    <col min="4508" max="4508" width="9.5703125" style="154" bestFit="1" customWidth="1"/>
    <col min="4509" max="4509" width="11.7109375" style="154" bestFit="1" customWidth="1"/>
    <col min="4510" max="4510" width="10.140625" style="154" bestFit="1" customWidth="1"/>
    <col min="4511" max="4511" width="12.140625" style="154" bestFit="1" customWidth="1"/>
    <col min="4512" max="4512" width="9.140625" style="154"/>
    <col min="4513" max="4513" width="9.5703125" style="154" bestFit="1" customWidth="1"/>
    <col min="4514" max="4514" width="14.42578125" style="154" customWidth="1"/>
    <col min="4515" max="4515" width="2.28515625" style="154" customWidth="1"/>
    <col min="4516" max="4516" width="10.140625" style="154" bestFit="1" customWidth="1"/>
    <col min="4517" max="4608" width="9.140625" style="154"/>
    <col min="4609" max="4609" width="2.5703125" style="154" customWidth="1"/>
    <col min="4610" max="4610" width="3.140625" style="154" customWidth="1"/>
    <col min="4611" max="4611" width="34.28515625" style="154" customWidth="1"/>
    <col min="4612" max="4612" width="8.42578125" style="154" customWidth="1"/>
    <col min="4613" max="4613" width="10.5703125" style="154" customWidth="1"/>
    <col min="4614" max="4614" width="9.28515625" style="154" bestFit="1" customWidth="1"/>
    <col min="4615" max="4615" width="11.85546875" style="154" customWidth="1"/>
    <col min="4616" max="4616" width="12.140625" style="154" customWidth="1"/>
    <col min="4617" max="4617" width="10.5703125" style="154" customWidth="1"/>
    <col min="4618" max="4618" width="9.7109375" style="154" bestFit="1" customWidth="1"/>
    <col min="4619" max="4619" width="11.85546875" style="154" bestFit="1" customWidth="1"/>
    <col min="4620" max="4620" width="12.28515625" style="154" bestFit="1" customWidth="1"/>
    <col min="4621" max="4621" width="9.28515625" style="154" bestFit="1" customWidth="1"/>
    <col min="4622" max="4622" width="11.42578125" style="154" bestFit="1" customWidth="1"/>
    <col min="4623" max="4623" width="11.42578125" style="154" customWidth="1"/>
    <col min="4624" max="4624" width="10.7109375" style="154" customWidth="1"/>
    <col min="4625" max="4625" width="11.5703125" style="154" customWidth="1"/>
    <col min="4626" max="4626" width="6.7109375" style="154" bestFit="1" customWidth="1"/>
    <col min="4627" max="4751" width="9.140625" style="154"/>
    <col min="4752" max="4752" width="9.85546875" style="154" customWidth="1"/>
    <col min="4753" max="4753" width="3.140625" style="154" customWidth="1"/>
    <col min="4754" max="4754" width="0.140625" style="154" customWidth="1"/>
    <col min="4755" max="4755" width="34.28515625" style="154" customWidth="1"/>
    <col min="4756" max="4756" width="8.42578125" style="154" customWidth="1"/>
    <col min="4757" max="4757" width="0.28515625" style="154" customWidth="1"/>
    <col min="4758" max="4758" width="3" style="154" customWidth="1"/>
    <col min="4759" max="4759" width="10.5703125" style="154" customWidth="1"/>
    <col min="4760" max="4760" width="9.140625" style="154"/>
    <col min="4761" max="4761" width="11.85546875" style="154" customWidth="1"/>
    <col min="4762" max="4762" width="12.140625" style="154" customWidth="1"/>
    <col min="4763" max="4763" width="10.5703125" style="154" customWidth="1"/>
    <col min="4764" max="4764" width="9.5703125" style="154" bestFit="1" customWidth="1"/>
    <col min="4765" max="4765" width="11.7109375" style="154" bestFit="1" customWidth="1"/>
    <col min="4766" max="4766" width="10.140625" style="154" bestFit="1" customWidth="1"/>
    <col min="4767" max="4767" width="12.140625" style="154" bestFit="1" customWidth="1"/>
    <col min="4768" max="4768" width="9.140625" style="154"/>
    <col min="4769" max="4769" width="9.5703125" style="154" bestFit="1" customWidth="1"/>
    <col min="4770" max="4770" width="14.42578125" style="154" customWidth="1"/>
    <col min="4771" max="4771" width="2.28515625" style="154" customWidth="1"/>
    <col min="4772" max="4772" width="10.140625" style="154" bestFit="1" customWidth="1"/>
    <col min="4773" max="4864" width="9.140625" style="154"/>
    <col min="4865" max="4865" width="2.5703125" style="154" customWidth="1"/>
    <col min="4866" max="4866" width="3.140625" style="154" customWidth="1"/>
    <col min="4867" max="4867" width="34.28515625" style="154" customWidth="1"/>
    <col min="4868" max="4868" width="8.42578125" style="154" customWidth="1"/>
    <col min="4869" max="4869" width="10.5703125" style="154" customWidth="1"/>
    <col min="4870" max="4870" width="9.28515625" style="154" bestFit="1" customWidth="1"/>
    <col min="4871" max="4871" width="11.85546875" style="154" customWidth="1"/>
    <col min="4872" max="4872" width="12.140625" style="154" customWidth="1"/>
    <col min="4873" max="4873" width="10.5703125" style="154" customWidth="1"/>
    <col min="4874" max="4874" width="9.7109375" style="154" bestFit="1" customWidth="1"/>
    <col min="4875" max="4875" width="11.85546875" style="154" bestFit="1" customWidth="1"/>
    <col min="4876" max="4876" width="12.28515625" style="154" bestFit="1" customWidth="1"/>
    <col min="4877" max="4877" width="9.28515625" style="154" bestFit="1" customWidth="1"/>
    <col min="4878" max="4878" width="11.42578125" style="154" bestFit="1" customWidth="1"/>
    <col min="4879" max="4879" width="11.42578125" style="154" customWidth="1"/>
    <col min="4880" max="4880" width="10.7109375" style="154" customWidth="1"/>
    <col min="4881" max="4881" width="11.5703125" style="154" customWidth="1"/>
    <col min="4882" max="4882" width="6.7109375" style="154" bestFit="1" customWidth="1"/>
    <col min="4883" max="5007" width="9.140625" style="154"/>
    <col min="5008" max="5008" width="9.85546875" style="154" customWidth="1"/>
    <col min="5009" max="5009" width="3.140625" style="154" customWidth="1"/>
    <col min="5010" max="5010" width="0.140625" style="154" customWidth="1"/>
    <col min="5011" max="5011" width="34.28515625" style="154" customWidth="1"/>
    <col min="5012" max="5012" width="8.42578125" style="154" customWidth="1"/>
    <col min="5013" max="5013" width="0.28515625" style="154" customWidth="1"/>
    <col min="5014" max="5014" width="3" style="154" customWidth="1"/>
    <col min="5015" max="5015" width="10.5703125" style="154" customWidth="1"/>
    <col min="5016" max="5016" width="9.140625" style="154"/>
    <col min="5017" max="5017" width="11.85546875" style="154" customWidth="1"/>
    <col min="5018" max="5018" width="12.140625" style="154" customWidth="1"/>
    <col min="5019" max="5019" width="10.5703125" style="154" customWidth="1"/>
    <col min="5020" max="5020" width="9.5703125" style="154" bestFit="1" customWidth="1"/>
    <col min="5021" max="5021" width="11.7109375" style="154" bestFit="1" customWidth="1"/>
    <col min="5022" max="5022" width="10.140625" style="154" bestFit="1" customWidth="1"/>
    <col min="5023" max="5023" width="12.140625" style="154" bestFit="1" customWidth="1"/>
    <col min="5024" max="5024" width="9.140625" style="154"/>
    <col min="5025" max="5025" width="9.5703125" style="154" bestFit="1" customWidth="1"/>
    <col min="5026" max="5026" width="14.42578125" style="154" customWidth="1"/>
    <col min="5027" max="5027" width="2.28515625" style="154" customWidth="1"/>
    <col min="5028" max="5028" width="10.140625" style="154" bestFit="1" customWidth="1"/>
    <col min="5029" max="5120" width="9.140625" style="154"/>
    <col min="5121" max="5121" width="2.5703125" style="154" customWidth="1"/>
    <col min="5122" max="5122" width="3.140625" style="154" customWidth="1"/>
    <col min="5123" max="5123" width="34.28515625" style="154" customWidth="1"/>
    <col min="5124" max="5124" width="8.42578125" style="154" customWidth="1"/>
    <col min="5125" max="5125" width="10.5703125" style="154" customWidth="1"/>
    <col min="5126" max="5126" width="9.28515625" style="154" bestFit="1" customWidth="1"/>
    <col min="5127" max="5127" width="11.85546875" style="154" customWidth="1"/>
    <col min="5128" max="5128" width="12.140625" style="154" customWidth="1"/>
    <col min="5129" max="5129" width="10.5703125" style="154" customWidth="1"/>
    <col min="5130" max="5130" width="9.7109375" style="154" bestFit="1" customWidth="1"/>
    <col min="5131" max="5131" width="11.85546875" style="154" bestFit="1" customWidth="1"/>
    <col min="5132" max="5132" width="12.28515625" style="154" bestFit="1" customWidth="1"/>
    <col min="5133" max="5133" width="9.28515625" style="154" bestFit="1" customWidth="1"/>
    <col min="5134" max="5134" width="11.42578125" style="154" bestFit="1" customWidth="1"/>
    <col min="5135" max="5135" width="11.42578125" style="154" customWidth="1"/>
    <col min="5136" max="5136" width="10.7109375" style="154" customWidth="1"/>
    <col min="5137" max="5137" width="11.5703125" style="154" customWidth="1"/>
    <col min="5138" max="5138" width="6.7109375" style="154" bestFit="1" customWidth="1"/>
    <col min="5139" max="5263" width="9.140625" style="154"/>
    <col min="5264" max="5264" width="9.85546875" style="154" customWidth="1"/>
    <col min="5265" max="5265" width="3.140625" style="154" customWidth="1"/>
    <col min="5266" max="5266" width="0.140625" style="154" customWidth="1"/>
    <col min="5267" max="5267" width="34.28515625" style="154" customWidth="1"/>
    <col min="5268" max="5268" width="8.42578125" style="154" customWidth="1"/>
    <col min="5269" max="5269" width="0.28515625" style="154" customWidth="1"/>
    <col min="5270" max="5270" width="3" style="154" customWidth="1"/>
    <col min="5271" max="5271" width="10.5703125" style="154" customWidth="1"/>
    <col min="5272" max="5272" width="9.140625" style="154"/>
    <col min="5273" max="5273" width="11.85546875" style="154" customWidth="1"/>
    <col min="5274" max="5274" width="12.140625" style="154" customWidth="1"/>
    <col min="5275" max="5275" width="10.5703125" style="154" customWidth="1"/>
    <col min="5276" max="5276" width="9.5703125" style="154" bestFit="1" customWidth="1"/>
    <col min="5277" max="5277" width="11.7109375" style="154" bestFit="1" customWidth="1"/>
    <col min="5278" max="5278" width="10.140625" style="154" bestFit="1" customWidth="1"/>
    <col min="5279" max="5279" width="12.140625" style="154" bestFit="1" customWidth="1"/>
    <col min="5280" max="5280" width="9.140625" style="154"/>
    <col min="5281" max="5281" width="9.5703125" style="154" bestFit="1" customWidth="1"/>
    <col min="5282" max="5282" width="14.42578125" style="154" customWidth="1"/>
    <col min="5283" max="5283" width="2.28515625" style="154" customWidth="1"/>
    <col min="5284" max="5284" width="10.140625" style="154" bestFit="1" customWidth="1"/>
    <col min="5285" max="5376" width="9.140625" style="154"/>
    <col min="5377" max="5377" width="2.5703125" style="154" customWidth="1"/>
    <col min="5378" max="5378" width="3.140625" style="154" customWidth="1"/>
    <col min="5379" max="5379" width="34.28515625" style="154" customWidth="1"/>
    <col min="5380" max="5380" width="8.42578125" style="154" customWidth="1"/>
    <col min="5381" max="5381" width="10.5703125" style="154" customWidth="1"/>
    <col min="5382" max="5382" width="9.28515625" style="154" bestFit="1" customWidth="1"/>
    <col min="5383" max="5383" width="11.85546875" style="154" customWidth="1"/>
    <col min="5384" max="5384" width="12.140625" style="154" customWidth="1"/>
    <col min="5385" max="5385" width="10.5703125" style="154" customWidth="1"/>
    <col min="5386" max="5386" width="9.7109375" style="154" bestFit="1" customWidth="1"/>
    <col min="5387" max="5387" width="11.85546875" style="154" bestFit="1" customWidth="1"/>
    <col min="5388" max="5388" width="12.28515625" style="154" bestFit="1" customWidth="1"/>
    <col min="5389" max="5389" width="9.28515625" style="154" bestFit="1" customWidth="1"/>
    <col min="5390" max="5390" width="11.42578125" style="154" bestFit="1" customWidth="1"/>
    <col min="5391" max="5391" width="11.42578125" style="154" customWidth="1"/>
    <col min="5392" max="5392" width="10.7109375" style="154" customWidth="1"/>
    <col min="5393" max="5393" width="11.5703125" style="154" customWidth="1"/>
    <col min="5394" max="5394" width="6.7109375" style="154" bestFit="1" customWidth="1"/>
    <col min="5395" max="5519" width="9.140625" style="154"/>
    <col min="5520" max="5520" width="9.85546875" style="154" customWidth="1"/>
    <col min="5521" max="5521" width="3.140625" style="154" customWidth="1"/>
    <col min="5522" max="5522" width="0.140625" style="154" customWidth="1"/>
    <col min="5523" max="5523" width="34.28515625" style="154" customWidth="1"/>
    <col min="5524" max="5524" width="8.42578125" style="154" customWidth="1"/>
    <col min="5525" max="5525" width="0.28515625" style="154" customWidth="1"/>
    <col min="5526" max="5526" width="3" style="154" customWidth="1"/>
    <col min="5527" max="5527" width="10.5703125" style="154" customWidth="1"/>
    <col min="5528" max="5528" width="9.140625" style="154"/>
    <col min="5529" max="5529" width="11.85546875" style="154" customWidth="1"/>
    <col min="5530" max="5530" width="12.140625" style="154" customWidth="1"/>
    <col min="5531" max="5531" width="10.5703125" style="154" customWidth="1"/>
    <col min="5532" max="5532" width="9.5703125" style="154" bestFit="1" customWidth="1"/>
    <col min="5533" max="5533" width="11.7109375" style="154" bestFit="1" customWidth="1"/>
    <col min="5534" max="5534" width="10.140625" style="154" bestFit="1" customWidth="1"/>
    <col min="5535" max="5535" width="12.140625" style="154" bestFit="1" customWidth="1"/>
    <col min="5536" max="5536" width="9.140625" style="154"/>
    <col min="5537" max="5537" width="9.5703125" style="154" bestFit="1" customWidth="1"/>
    <col min="5538" max="5538" width="14.42578125" style="154" customWidth="1"/>
    <col min="5539" max="5539" width="2.28515625" style="154" customWidth="1"/>
    <col min="5540" max="5540" width="10.140625" style="154" bestFit="1" customWidth="1"/>
    <col min="5541" max="5632" width="9.140625" style="154"/>
    <col min="5633" max="5633" width="2.5703125" style="154" customWidth="1"/>
    <col min="5634" max="5634" width="3.140625" style="154" customWidth="1"/>
    <col min="5635" max="5635" width="34.28515625" style="154" customWidth="1"/>
    <col min="5636" max="5636" width="8.42578125" style="154" customWidth="1"/>
    <col min="5637" max="5637" width="10.5703125" style="154" customWidth="1"/>
    <col min="5638" max="5638" width="9.28515625" style="154" bestFit="1" customWidth="1"/>
    <col min="5639" max="5639" width="11.85546875" style="154" customWidth="1"/>
    <col min="5640" max="5640" width="12.140625" style="154" customWidth="1"/>
    <col min="5641" max="5641" width="10.5703125" style="154" customWidth="1"/>
    <col min="5642" max="5642" width="9.7109375" style="154" bestFit="1" customWidth="1"/>
    <col min="5643" max="5643" width="11.85546875" style="154" bestFit="1" customWidth="1"/>
    <col min="5644" max="5644" width="12.28515625" style="154" bestFit="1" customWidth="1"/>
    <col min="5645" max="5645" width="9.28515625" style="154" bestFit="1" customWidth="1"/>
    <col min="5646" max="5646" width="11.42578125" style="154" bestFit="1" customWidth="1"/>
    <col min="5647" max="5647" width="11.42578125" style="154" customWidth="1"/>
    <col min="5648" max="5648" width="10.7109375" style="154" customWidth="1"/>
    <col min="5649" max="5649" width="11.5703125" style="154" customWidth="1"/>
    <col min="5650" max="5650" width="6.7109375" style="154" bestFit="1" customWidth="1"/>
    <col min="5651" max="5775" width="9.140625" style="154"/>
    <col min="5776" max="5776" width="9.85546875" style="154" customWidth="1"/>
    <col min="5777" max="5777" width="3.140625" style="154" customWidth="1"/>
    <col min="5778" max="5778" width="0.140625" style="154" customWidth="1"/>
    <col min="5779" max="5779" width="34.28515625" style="154" customWidth="1"/>
    <col min="5780" max="5780" width="8.42578125" style="154" customWidth="1"/>
    <col min="5781" max="5781" width="0.28515625" style="154" customWidth="1"/>
    <col min="5782" max="5782" width="3" style="154" customWidth="1"/>
    <col min="5783" max="5783" width="10.5703125" style="154" customWidth="1"/>
    <col min="5784" max="5784" width="9.140625" style="154"/>
    <col min="5785" max="5785" width="11.85546875" style="154" customWidth="1"/>
    <col min="5786" max="5786" width="12.140625" style="154" customWidth="1"/>
    <col min="5787" max="5787" width="10.5703125" style="154" customWidth="1"/>
    <col min="5788" max="5788" width="9.5703125" style="154" bestFit="1" customWidth="1"/>
    <col min="5789" max="5789" width="11.7109375" style="154" bestFit="1" customWidth="1"/>
    <col min="5790" max="5790" width="10.140625" style="154" bestFit="1" customWidth="1"/>
    <col min="5791" max="5791" width="12.140625" style="154" bestFit="1" customWidth="1"/>
    <col min="5792" max="5792" width="9.140625" style="154"/>
    <col min="5793" max="5793" width="9.5703125" style="154" bestFit="1" customWidth="1"/>
    <col min="5794" max="5794" width="14.42578125" style="154" customWidth="1"/>
    <col min="5795" max="5795" width="2.28515625" style="154" customWidth="1"/>
    <col min="5796" max="5796" width="10.140625" style="154" bestFit="1" customWidth="1"/>
    <col min="5797" max="5888" width="9.140625" style="154"/>
    <col min="5889" max="5889" width="2.5703125" style="154" customWidth="1"/>
    <col min="5890" max="5890" width="3.140625" style="154" customWidth="1"/>
    <col min="5891" max="5891" width="34.28515625" style="154" customWidth="1"/>
    <col min="5892" max="5892" width="8.42578125" style="154" customWidth="1"/>
    <col min="5893" max="5893" width="10.5703125" style="154" customWidth="1"/>
    <col min="5894" max="5894" width="9.28515625" style="154" bestFit="1" customWidth="1"/>
    <col min="5895" max="5895" width="11.85546875" style="154" customWidth="1"/>
    <col min="5896" max="5896" width="12.140625" style="154" customWidth="1"/>
    <col min="5897" max="5897" width="10.5703125" style="154" customWidth="1"/>
    <col min="5898" max="5898" width="9.7109375" style="154" bestFit="1" customWidth="1"/>
    <col min="5899" max="5899" width="11.85546875" style="154" bestFit="1" customWidth="1"/>
    <col min="5900" max="5900" width="12.28515625" style="154" bestFit="1" customWidth="1"/>
    <col min="5901" max="5901" width="9.28515625" style="154" bestFit="1" customWidth="1"/>
    <col min="5902" max="5902" width="11.42578125" style="154" bestFit="1" customWidth="1"/>
    <col min="5903" max="5903" width="11.42578125" style="154" customWidth="1"/>
    <col min="5904" max="5904" width="10.7109375" style="154" customWidth="1"/>
    <col min="5905" max="5905" width="11.5703125" style="154" customWidth="1"/>
    <col min="5906" max="5906" width="6.7109375" style="154" bestFit="1" customWidth="1"/>
    <col min="5907" max="6031" width="9.140625" style="154"/>
    <col min="6032" max="6032" width="9.85546875" style="154" customWidth="1"/>
    <col min="6033" max="6033" width="3.140625" style="154" customWidth="1"/>
    <col min="6034" max="6034" width="0.140625" style="154" customWidth="1"/>
    <col min="6035" max="6035" width="34.28515625" style="154" customWidth="1"/>
    <col min="6036" max="6036" width="8.42578125" style="154" customWidth="1"/>
    <col min="6037" max="6037" width="0.28515625" style="154" customWidth="1"/>
    <col min="6038" max="6038" width="3" style="154" customWidth="1"/>
    <col min="6039" max="6039" width="10.5703125" style="154" customWidth="1"/>
    <col min="6040" max="6040" width="9.140625" style="154"/>
    <col min="6041" max="6041" width="11.85546875" style="154" customWidth="1"/>
    <col min="6042" max="6042" width="12.140625" style="154" customWidth="1"/>
    <col min="6043" max="6043" width="10.5703125" style="154" customWidth="1"/>
    <col min="6044" max="6044" width="9.5703125" style="154" bestFit="1" customWidth="1"/>
    <col min="6045" max="6045" width="11.7109375" style="154" bestFit="1" customWidth="1"/>
    <col min="6046" max="6046" width="10.140625" style="154" bestFit="1" customWidth="1"/>
    <col min="6047" max="6047" width="12.140625" style="154" bestFit="1" customWidth="1"/>
    <col min="6048" max="6048" width="9.140625" style="154"/>
    <col min="6049" max="6049" width="9.5703125" style="154" bestFit="1" customWidth="1"/>
    <col min="6050" max="6050" width="14.42578125" style="154" customWidth="1"/>
    <col min="6051" max="6051" width="2.28515625" style="154" customWidth="1"/>
    <col min="6052" max="6052" width="10.140625" style="154" bestFit="1" customWidth="1"/>
    <col min="6053" max="6144" width="9.140625" style="154"/>
    <col min="6145" max="6145" width="2.5703125" style="154" customWidth="1"/>
    <col min="6146" max="6146" width="3.140625" style="154" customWidth="1"/>
    <col min="6147" max="6147" width="34.28515625" style="154" customWidth="1"/>
    <col min="6148" max="6148" width="8.42578125" style="154" customWidth="1"/>
    <col min="6149" max="6149" width="10.5703125" style="154" customWidth="1"/>
    <col min="6150" max="6150" width="9.28515625" style="154" bestFit="1" customWidth="1"/>
    <col min="6151" max="6151" width="11.85546875" style="154" customWidth="1"/>
    <col min="6152" max="6152" width="12.140625" style="154" customWidth="1"/>
    <col min="6153" max="6153" width="10.5703125" style="154" customWidth="1"/>
    <col min="6154" max="6154" width="9.7109375" style="154" bestFit="1" customWidth="1"/>
    <col min="6155" max="6155" width="11.85546875" style="154" bestFit="1" customWidth="1"/>
    <col min="6156" max="6156" width="12.28515625" style="154" bestFit="1" customWidth="1"/>
    <col min="6157" max="6157" width="9.28515625" style="154" bestFit="1" customWidth="1"/>
    <col min="6158" max="6158" width="11.42578125" style="154" bestFit="1" customWidth="1"/>
    <col min="6159" max="6159" width="11.42578125" style="154" customWidth="1"/>
    <col min="6160" max="6160" width="10.7109375" style="154" customWidth="1"/>
    <col min="6161" max="6161" width="11.5703125" style="154" customWidth="1"/>
    <col min="6162" max="6162" width="6.7109375" style="154" bestFit="1" customWidth="1"/>
    <col min="6163" max="6287" width="9.140625" style="154"/>
    <col min="6288" max="6288" width="9.85546875" style="154" customWidth="1"/>
    <col min="6289" max="6289" width="3.140625" style="154" customWidth="1"/>
    <col min="6290" max="6290" width="0.140625" style="154" customWidth="1"/>
    <col min="6291" max="6291" width="34.28515625" style="154" customWidth="1"/>
    <col min="6292" max="6292" width="8.42578125" style="154" customWidth="1"/>
    <col min="6293" max="6293" width="0.28515625" style="154" customWidth="1"/>
    <col min="6294" max="6294" width="3" style="154" customWidth="1"/>
    <col min="6295" max="6295" width="10.5703125" style="154" customWidth="1"/>
    <col min="6296" max="6296" width="9.140625" style="154"/>
    <col min="6297" max="6297" width="11.85546875" style="154" customWidth="1"/>
    <col min="6298" max="6298" width="12.140625" style="154" customWidth="1"/>
    <col min="6299" max="6299" width="10.5703125" style="154" customWidth="1"/>
    <col min="6300" max="6300" width="9.5703125" style="154" bestFit="1" customWidth="1"/>
    <col min="6301" max="6301" width="11.7109375" style="154" bestFit="1" customWidth="1"/>
    <col min="6302" max="6302" width="10.140625" style="154" bestFit="1" customWidth="1"/>
    <col min="6303" max="6303" width="12.140625" style="154" bestFit="1" customWidth="1"/>
    <col min="6304" max="6304" width="9.140625" style="154"/>
    <col min="6305" max="6305" width="9.5703125" style="154" bestFit="1" customWidth="1"/>
    <col min="6306" max="6306" width="14.42578125" style="154" customWidth="1"/>
    <col min="6307" max="6307" width="2.28515625" style="154" customWidth="1"/>
    <col min="6308" max="6308" width="10.140625" style="154" bestFit="1" customWidth="1"/>
    <col min="6309" max="6400" width="9.140625" style="154"/>
    <col min="6401" max="6401" width="2.5703125" style="154" customWidth="1"/>
    <col min="6402" max="6402" width="3.140625" style="154" customWidth="1"/>
    <col min="6403" max="6403" width="34.28515625" style="154" customWidth="1"/>
    <col min="6404" max="6404" width="8.42578125" style="154" customWidth="1"/>
    <col min="6405" max="6405" width="10.5703125" style="154" customWidth="1"/>
    <col min="6406" max="6406" width="9.28515625" style="154" bestFit="1" customWidth="1"/>
    <col min="6407" max="6407" width="11.85546875" style="154" customWidth="1"/>
    <col min="6408" max="6408" width="12.140625" style="154" customWidth="1"/>
    <col min="6409" max="6409" width="10.5703125" style="154" customWidth="1"/>
    <col min="6410" max="6410" width="9.7109375" style="154" bestFit="1" customWidth="1"/>
    <col min="6411" max="6411" width="11.85546875" style="154" bestFit="1" customWidth="1"/>
    <col min="6412" max="6412" width="12.28515625" style="154" bestFit="1" customWidth="1"/>
    <col min="6413" max="6413" width="9.28515625" style="154" bestFit="1" customWidth="1"/>
    <col min="6414" max="6414" width="11.42578125" style="154" bestFit="1" customWidth="1"/>
    <col min="6415" max="6415" width="11.42578125" style="154" customWidth="1"/>
    <col min="6416" max="6416" width="10.7109375" style="154" customWidth="1"/>
    <col min="6417" max="6417" width="11.5703125" style="154" customWidth="1"/>
    <col min="6418" max="6418" width="6.7109375" style="154" bestFit="1" customWidth="1"/>
    <col min="6419" max="6543" width="9.140625" style="154"/>
    <col min="6544" max="6544" width="9.85546875" style="154" customWidth="1"/>
    <col min="6545" max="6545" width="3.140625" style="154" customWidth="1"/>
    <col min="6546" max="6546" width="0.140625" style="154" customWidth="1"/>
    <col min="6547" max="6547" width="34.28515625" style="154" customWidth="1"/>
    <col min="6548" max="6548" width="8.42578125" style="154" customWidth="1"/>
    <col min="6549" max="6549" width="0.28515625" style="154" customWidth="1"/>
    <col min="6550" max="6550" width="3" style="154" customWidth="1"/>
    <col min="6551" max="6551" width="10.5703125" style="154" customWidth="1"/>
    <col min="6552" max="6552" width="9.140625" style="154"/>
    <col min="6553" max="6553" width="11.85546875" style="154" customWidth="1"/>
    <col min="6554" max="6554" width="12.140625" style="154" customWidth="1"/>
    <col min="6555" max="6555" width="10.5703125" style="154" customWidth="1"/>
    <col min="6556" max="6556" width="9.5703125" style="154" bestFit="1" customWidth="1"/>
    <col min="6557" max="6557" width="11.7109375" style="154" bestFit="1" customWidth="1"/>
    <col min="6558" max="6558" width="10.140625" style="154" bestFit="1" customWidth="1"/>
    <col min="6559" max="6559" width="12.140625" style="154" bestFit="1" customWidth="1"/>
    <col min="6560" max="6560" width="9.140625" style="154"/>
    <col min="6561" max="6561" width="9.5703125" style="154" bestFit="1" customWidth="1"/>
    <col min="6562" max="6562" width="14.42578125" style="154" customWidth="1"/>
    <col min="6563" max="6563" width="2.28515625" style="154" customWidth="1"/>
    <col min="6564" max="6564" width="10.140625" style="154" bestFit="1" customWidth="1"/>
    <col min="6565" max="6656" width="9.140625" style="154"/>
    <col min="6657" max="6657" width="2.5703125" style="154" customWidth="1"/>
    <col min="6658" max="6658" width="3.140625" style="154" customWidth="1"/>
    <col min="6659" max="6659" width="34.28515625" style="154" customWidth="1"/>
    <col min="6660" max="6660" width="8.42578125" style="154" customWidth="1"/>
    <col min="6661" max="6661" width="10.5703125" style="154" customWidth="1"/>
    <col min="6662" max="6662" width="9.28515625" style="154" bestFit="1" customWidth="1"/>
    <col min="6663" max="6663" width="11.85546875" style="154" customWidth="1"/>
    <col min="6664" max="6664" width="12.140625" style="154" customWidth="1"/>
    <col min="6665" max="6665" width="10.5703125" style="154" customWidth="1"/>
    <col min="6666" max="6666" width="9.7109375" style="154" bestFit="1" customWidth="1"/>
    <col min="6667" max="6667" width="11.85546875" style="154" bestFit="1" customWidth="1"/>
    <col min="6668" max="6668" width="12.28515625" style="154" bestFit="1" customWidth="1"/>
    <col min="6669" max="6669" width="9.28515625" style="154" bestFit="1" customWidth="1"/>
    <col min="6670" max="6670" width="11.42578125" style="154" bestFit="1" customWidth="1"/>
    <col min="6671" max="6671" width="11.42578125" style="154" customWidth="1"/>
    <col min="6672" max="6672" width="10.7109375" style="154" customWidth="1"/>
    <col min="6673" max="6673" width="11.5703125" style="154" customWidth="1"/>
    <col min="6674" max="6674" width="6.7109375" style="154" bestFit="1" customWidth="1"/>
    <col min="6675" max="6799" width="9.140625" style="154"/>
    <col min="6800" max="6800" width="9.85546875" style="154" customWidth="1"/>
    <col min="6801" max="6801" width="3.140625" style="154" customWidth="1"/>
    <col min="6802" max="6802" width="0.140625" style="154" customWidth="1"/>
    <col min="6803" max="6803" width="34.28515625" style="154" customWidth="1"/>
    <col min="6804" max="6804" width="8.42578125" style="154" customWidth="1"/>
    <col min="6805" max="6805" width="0.28515625" style="154" customWidth="1"/>
    <col min="6806" max="6806" width="3" style="154" customWidth="1"/>
    <col min="6807" max="6807" width="10.5703125" style="154" customWidth="1"/>
    <col min="6808" max="6808" width="9.140625" style="154"/>
    <col min="6809" max="6809" width="11.85546875" style="154" customWidth="1"/>
    <col min="6810" max="6810" width="12.140625" style="154" customWidth="1"/>
    <col min="6811" max="6811" width="10.5703125" style="154" customWidth="1"/>
    <col min="6812" max="6812" width="9.5703125" style="154" bestFit="1" customWidth="1"/>
    <col min="6813" max="6813" width="11.7109375" style="154" bestFit="1" customWidth="1"/>
    <col min="6814" max="6814" width="10.140625" style="154" bestFit="1" customWidth="1"/>
    <col min="6815" max="6815" width="12.140625" style="154" bestFit="1" customWidth="1"/>
    <col min="6816" max="6816" width="9.140625" style="154"/>
    <col min="6817" max="6817" width="9.5703125" style="154" bestFit="1" customWidth="1"/>
    <col min="6818" max="6818" width="14.42578125" style="154" customWidth="1"/>
    <col min="6819" max="6819" width="2.28515625" style="154" customWidth="1"/>
    <col min="6820" max="6820" width="10.140625" style="154" bestFit="1" customWidth="1"/>
    <col min="6821" max="6912" width="9.140625" style="154"/>
    <col min="6913" max="6913" width="2.5703125" style="154" customWidth="1"/>
    <col min="6914" max="6914" width="3.140625" style="154" customWidth="1"/>
    <col min="6915" max="6915" width="34.28515625" style="154" customWidth="1"/>
    <col min="6916" max="6916" width="8.42578125" style="154" customWidth="1"/>
    <col min="6917" max="6917" width="10.5703125" style="154" customWidth="1"/>
    <col min="6918" max="6918" width="9.28515625" style="154" bestFit="1" customWidth="1"/>
    <col min="6919" max="6919" width="11.85546875" style="154" customWidth="1"/>
    <col min="6920" max="6920" width="12.140625" style="154" customWidth="1"/>
    <col min="6921" max="6921" width="10.5703125" style="154" customWidth="1"/>
    <col min="6922" max="6922" width="9.7109375" style="154" bestFit="1" customWidth="1"/>
    <col min="6923" max="6923" width="11.85546875" style="154" bestFit="1" customWidth="1"/>
    <col min="6924" max="6924" width="12.28515625" style="154" bestFit="1" customWidth="1"/>
    <col min="6925" max="6925" width="9.28515625" style="154" bestFit="1" customWidth="1"/>
    <col min="6926" max="6926" width="11.42578125" style="154" bestFit="1" customWidth="1"/>
    <col min="6927" max="6927" width="11.42578125" style="154" customWidth="1"/>
    <col min="6928" max="6928" width="10.7109375" style="154" customWidth="1"/>
    <col min="6929" max="6929" width="11.5703125" style="154" customWidth="1"/>
    <col min="6930" max="6930" width="6.7109375" style="154" bestFit="1" customWidth="1"/>
    <col min="6931" max="7055" width="9.140625" style="154"/>
    <col min="7056" max="7056" width="9.85546875" style="154" customWidth="1"/>
    <col min="7057" max="7057" width="3.140625" style="154" customWidth="1"/>
    <col min="7058" max="7058" width="0.140625" style="154" customWidth="1"/>
    <col min="7059" max="7059" width="34.28515625" style="154" customWidth="1"/>
    <col min="7060" max="7060" width="8.42578125" style="154" customWidth="1"/>
    <col min="7061" max="7061" width="0.28515625" style="154" customWidth="1"/>
    <col min="7062" max="7062" width="3" style="154" customWidth="1"/>
    <col min="7063" max="7063" width="10.5703125" style="154" customWidth="1"/>
    <col min="7064" max="7064" width="9.140625" style="154"/>
    <col min="7065" max="7065" width="11.85546875" style="154" customWidth="1"/>
    <col min="7066" max="7066" width="12.140625" style="154" customWidth="1"/>
    <col min="7067" max="7067" width="10.5703125" style="154" customWidth="1"/>
    <col min="7068" max="7068" width="9.5703125" style="154" bestFit="1" customWidth="1"/>
    <col min="7069" max="7069" width="11.7109375" style="154" bestFit="1" customWidth="1"/>
    <col min="7070" max="7070" width="10.140625" style="154" bestFit="1" customWidth="1"/>
    <col min="7071" max="7071" width="12.140625" style="154" bestFit="1" customWidth="1"/>
    <col min="7072" max="7072" width="9.140625" style="154"/>
    <col min="7073" max="7073" width="9.5703125" style="154" bestFit="1" customWidth="1"/>
    <col min="7074" max="7074" width="14.42578125" style="154" customWidth="1"/>
    <col min="7075" max="7075" width="2.28515625" style="154" customWidth="1"/>
    <col min="7076" max="7076" width="10.140625" style="154" bestFit="1" customWidth="1"/>
    <col min="7077" max="7168" width="9.140625" style="154"/>
    <col min="7169" max="7169" width="2.5703125" style="154" customWidth="1"/>
    <col min="7170" max="7170" width="3.140625" style="154" customWidth="1"/>
    <col min="7171" max="7171" width="34.28515625" style="154" customWidth="1"/>
    <col min="7172" max="7172" width="8.42578125" style="154" customWidth="1"/>
    <col min="7173" max="7173" width="10.5703125" style="154" customWidth="1"/>
    <col min="7174" max="7174" width="9.28515625" style="154" bestFit="1" customWidth="1"/>
    <col min="7175" max="7175" width="11.85546875" style="154" customWidth="1"/>
    <col min="7176" max="7176" width="12.140625" style="154" customWidth="1"/>
    <col min="7177" max="7177" width="10.5703125" style="154" customWidth="1"/>
    <col min="7178" max="7178" width="9.7109375" style="154" bestFit="1" customWidth="1"/>
    <col min="7179" max="7179" width="11.85546875" style="154" bestFit="1" customWidth="1"/>
    <col min="7180" max="7180" width="12.28515625" style="154" bestFit="1" customWidth="1"/>
    <col min="7181" max="7181" width="9.28515625" style="154" bestFit="1" customWidth="1"/>
    <col min="7182" max="7182" width="11.42578125" style="154" bestFit="1" customWidth="1"/>
    <col min="7183" max="7183" width="11.42578125" style="154" customWidth="1"/>
    <col min="7184" max="7184" width="10.7109375" style="154" customWidth="1"/>
    <col min="7185" max="7185" width="11.5703125" style="154" customWidth="1"/>
    <col min="7186" max="7186" width="6.7109375" style="154" bestFit="1" customWidth="1"/>
    <col min="7187" max="7311" width="9.140625" style="154"/>
    <col min="7312" max="7312" width="9.85546875" style="154" customWidth="1"/>
    <col min="7313" max="7313" width="3.140625" style="154" customWidth="1"/>
    <col min="7314" max="7314" width="0.140625" style="154" customWidth="1"/>
    <col min="7315" max="7315" width="34.28515625" style="154" customWidth="1"/>
    <col min="7316" max="7316" width="8.42578125" style="154" customWidth="1"/>
    <col min="7317" max="7317" width="0.28515625" style="154" customWidth="1"/>
    <col min="7318" max="7318" width="3" style="154" customWidth="1"/>
    <col min="7319" max="7319" width="10.5703125" style="154" customWidth="1"/>
    <col min="7320" max="7320" width="9.140625" style="154"/>
    <col min="7321" max="7321" width="11.85546875" style="154" customWidth="1"/>
    <col min="7322" max="7322" width="12.140625" style="154" customWidth="1"/>
    <col min="7323" max="7323" width="10.5703125" style="154" customWidth="1"/>
    <col min="7324" max="7324" width="9.5703125" style="154" bestFit="1" customWidth="1"/>
    <col min="7325" max="7325" width="11.7109375" style="154" bestFit="1" customWidth="1"/>
    <col min="7326" max="7326" width="10.140625" style="154" bestFit="1" customWidth="1"/>
    <col min="7327" max="7327" width="12.140625" style="154" bestFit="1" customWidth="1"/>
    <col min="7328" max="7328" width="9.140625" style="154"/>
    <col min="7329" max="7329" width="9.5703125" style="154" bestFit="1" customWidth="1"/>
    <col min="7330" max="7330" width="14.42578125" style="154" customWidth="1"/>
    <col min="7331" max="7331" width="2.28515625" style="154" customWidth="1"/>
    <col min="7332" max="7332" width="10.140625" style="154" bestFit="1" customWidth="1"/>
    <col min="7333" max="7424" width="9.140625" style="154"/>
    <col min="7425" max="7425" width="2.5703125" style="154" customWidth="1"/>
    <col min="7426" max="7426" width="3.140625" style="154" customWidth="1"/>
    <col min="7427" max="7427" width="34.28515625" style="154" customWidth="1"/>
    <col min="7428" max="7428" width="8.42578125" style="154" customWidth="1"/>
    <col min="7429" max="7429" width="10.5703125" style="154" customWidth="1"/>
    <col min="7430" max="7430" width="9.28515625" style="154" bestFit="1" customWidth="1"/>
    <col min="7431" max="7431" width="11.85546875" style="154" customWidth="1"/>
    <col min="7432" max="7432" width="12.140625" style="154" customWidth="1"/>
    <col min="7433" max="7433" width="10.5703125" style="154" customWidth="1"/>
    <col min="7434" max="7434" width="9.7109375" style="154" bestFit="1" customWidth="1"/>
    <col min="7435" max="7435" width="11.85546875" style="154" bestFit="1" customWidth="1"/>
    <col min="7436" max="7436" width="12.28515625" style="154" bestFit="1" customWidth="1"/>
    <col min="7437" max="7437" width="9.28515625" style="154" bestFit="1" customWidth="1"/>
    <col min="7438" max="7438" width="11.42578125" style="154" bestFit="1" customWidth="1"/>
    <col min="7439" max="7439" width="11.42578125" style="154" customWidth="1"/>
    <col min="7440" max="7440" width="10.7109375" style="154" customWidth="1"/>
    <col min="7441" max="7441" width="11.5703125" style="154" customWidth="1"/>
    <col min="7442" max="7442" width="6.7109375" style="154" bestFit="1" customWidth="1"/>
    <col min="7443" max="7567" width="9.140625" style="154"/>
    <col min="7568" max="7568" width="9.85546875" style="154" customWidth="1"/>
    <col min="7569" max="7569" width="3.140625" style="154" customWidth="1"/>
    <col min="7570" max="7570" width="0.140625" style="154" customWidth="1"/>
    <col min="7571" max="7571" width="34.28515625" style="154" customWidth="1"/>
    <col min="7572" max="7572" width="8.42578125" style="154" customWidth="1"/>
    <col min="7573" max="7573" width="0.28515625" style="154" customWidth="1"/>
    <col min="7574" max="7574" width="3" style="154" customWidth="1"/>
    <col min="7575" max="7575" width="10.5703125" style="154" customWidth="1"/>
    <col min="7576" max="7576" width="9.140625" style="154"/>
    <col min="7577" max="7577" width="11.85546875" style="154" customWidth="1"/>
    <col min="7578" max="7578" width="12.140625" style="154" customWidth="1"/>
    <col min="7579" max="7579" width="10.5703125" style="154" customWidth="1"/>
    <col min="7580" max="7580" width="9.5703125" style="154" bestFit="1" customWidth="1"/>
    <col min="7581" max="7581" width="11.7109375" style="154" bestFit="1" customWidth="1"/>
    <col min="7582" max="7582" width="10.140625" style="154" bestFit="1" customWidth="1"/>
    <col min="7583" max="7583" width="12.140625" style="154" bestFit="1" customWidth="1"/>
    <col min="7584" max="7584" width="9.140625" style="154"/>
    <col min="7585" max="7585" width="9.5703125" style="154" bestFit="1" customWidth="1"/>
    <col min="7586" max="7586" width="14.42578125" style="154" customWidth="1"/>
    <col min="7587" max="7587" width="2.28515625" style="154" customWidth="1"/>
    <col min="7588" max="7588" width="10.140625" style="154" bestFit="1" customWidth="1"/>
    <col min="7589" max="7680" width="9.140625" style="154"/>
    <col min="7681" max="7681" width="2.5703125" style="154" customWidth="1"/>
    <col min="7682" max="7682" width="3.140625" style="154" customWidth="1"/>
    <col min="7683" max="7683" width="34.28515625" style="154" customWidth="1"/>
    <col min="7684" max="7684" width="8.42578125" style="154" customWidth="1"/>
    <col min="7685" max="7685" width="10.5703125" style="154" customWidth="1"/>
    <col min="7686" max="7686" width="9.28515625" style="154" bestFit="1" customWidth="1"/>
    <col min="7687" max="7687" width="11.85546875" style="154" customWidth="1"/>
    <col min="7688" max="7688" width="12.140625" style="154" customWidth="1"/>
    <col min="7689" max="7689" width="10.5703125" style="154" customWidth="1"/>
    <col min="7690" max="7690" width="9.7109375" style="154" bestFit="1" customWidth="1"/>
    <col min="7691" max="7691" width="11.85546875" style="154" bestFit="1" customWidth="1"/>
    <col min="7692" max="7692" width="12.28515625" style="154" bestFit="1" customWidth="1"/>
    <col min="7693" max="7693" width="9.28515625" style="154" bestFit="1" customWidth="1"/>
    <col min="7694" max="7694" width="11.42578125" style="154" bestFit="1" customWidth="1"/>
    <col min="7695" max="7695" width="11.42578125" style="154" customWidth="1"/>
    <col min="7696" max="7696" width="10.7109375" style="154" customWidth="1"/>
    <col min="7697" max="7697" width="11.5703125" style="154" customWidth="1"/>
    <col min="7698" max="7698" width="6.7109375" style="154" bestFit="1" customWidth="1"/>
    <col min="7699" max="7823" width="9.140625" style="154"/>
    <col min="7824" max="7824" width="9.85546875" style="154" customWidth="1"/>
    <col min="7825" max="7825" width="3.140625" style="154" customWidth="1"/>
    <col min="7826" max="7826" width="0.140625" style="154" customWidth="1"/>
    <col min="7827" max="7827" width="34.28515625" style="154" customWidth="1"/>
    <col min="7828" max="7828" width="8.42578125" style="154" customWidth="1"/>
    <col min="7829" max="7829" width="0.28515625" style="154" customWidth="1"/>
    <col min="7830" max="7830" width="3" style="154" customWidth="1"/>
    <col min="7831" max="7831" width="10.5703125" style="154" customWidth="1"/>
    <col min="7832" max="7832" width="9.140625" style="154"/>
    <col min="7833" max="7833" width="11.85546875" style="154" customWidth="1"/>
    <col min="7834" max="7834" width="12.140625" style="154" customWidth="1"/>
    <col min="7835" max="7835" width="10.5703125" style="154" customWidth="1"/>
    <col min="7836" max="7836" width="9.5703125" style="154" bestFit="1" customWidth="1"/>
    <col min="7837" max="7837" width="11.7109375" style="154" bestFit="1" customWidth="1"/>
    <col min="7838" max="7838" width="10.140625" style="154" bestFit="1" customWidth="1"/>
    <col min="7839" max="7839" width="12.140625" style="154" bestFit="1" customWidth="1"/>
    <col min="7840" max="7840" width="9.140625" style="154"/>
    <col min="7841" max="7841" width="9.5703125" style="154" bestFit="1" customWidth="1"/>
    <col min="7842" max="7842" width="14.42578125" style="154" customWidth="1"/>
    <col min="7843" max="7843" width="2.28515625" style="154" customWidth="1"/>
    <col min="7844" max="7844" width="10.140625" style="154" bestFit="1" customWidth="1"/>
    <col min="7845" max="7936" width="9.140625" style="154"/>
    <col min="7937" max="7937" width="2.5703125" style="154" customWidth="1"/>
    <col min="7938" max="7938" width="3.140625" style="154" customWidth="1"/>
    <col min="7939" max="7939" width="34.28515625" style="154" customWidth="1"/>
    <col min="7940" max="7940" width="8.42578125" style="154" customWidth="1"/>
    <col min="7941" max="7941" width="10.5703125" style="154" customWidth="1"/>
    <col min="7942" max="7942" width="9.28515625" style="154" bestFit="1" customWidth="1"/>
    <col min="7943" max="7943" width="11.85546875" style="154" customWidth="1"/>
    <col min="7944" max="7944" width="12.140625" style="154" customWidth="1"/>
    <col min="7945" max="7945" width="10.5703125" style="154" customWidth="1"/>
    <col min="7946" max="7946" width="9.7109375" style="154" bestFit="1" customWidth="1"/>
    <col min="7947" max="7947" width="11.85546875" style="154" bestFit="1" customWidth="1"/>
    <col min="7948" max="7948" width="12.28515625" style="154" bestFit="1" customWidth="1"/>
    <col min="7949" max="7949" width="9.28515625" style="154" bestFit="1" customWidth="1"/>
    <col min="7950" max="7950" width="11.42578125" style="154" bestFit="1" customWidth="1"/>
    <col min="7951" max="7951" width="11.42578125" style="154" customWidth="1"/>
    <col min="7952" max="7952" width="10.7109375" style="154" customWidth="1"/>
    <col min="7953" max="7953" width="11.5703125" style="154" customWidth="1"/>
    <col min="7954" max="7954" width="6.7109375" style="154" bestFit="1" customWidth="1"/>
    <col min="7955" max="8079" width="9.140625" style="154"/>
    <col min="8080" max="8080" width="9.85546875" style="154" customWidth="1"/>
    <col min="8081" max="8081" width="3.140625" style="154" customWidth="1"/>
    <col min="8082" max="8082" width="0.140625" style="154" customWidth="1"/>
    <col min="8083" max="8083" width="34.28515625" style="154" customWidth="1"/>
    <col min="8084" max="8084" width="8.42578125" style="154" customWidth="1"/>
    <col min="8085" max="8085" width="0.28515625" style="154" customWidth="1"/>
    <col min="8086" max="8086" width="3" style="154" customWidth="1"/>
    <col min="8087" max="8087" width="10.5703125" style="154" customWidth="1"/>
    <col min="8088" max="8088" width="9.140625" style="154"/>
    <col min="8089" max="8089" width="11.85546875" style="154" customWidth="1"/>
    <col min="8090" max="8090" width="12.140625" style="154" customWidth="1"/>
    <col min="8091" max="8091" width="10.5703125" style="154" customWidth="1"/>
    <col min="8092" max="8092" width="9.5703125" style="154" bestFit="1" customWidth="1"/>
    <col min="8093" max="8093" width="11.7109375" style="154" bestFit="1" customWidth="1"/>
    <col min="8094" max="8094" width="10.140625" style="154" bestFit="1" customWidth="1"/>
    <col min="8095" max="8095" width="12.140625" style="154" bestFit="1" customWidth="1"/>
    <col min="8096" max="8096" width="9.140625" style="154"/>
    <col min="8097" max="8097" width="9.5703125" style="154" bestFit="1" customWidth="1"/>
    <col min="8098" max="8098" width="14.42578125" style="154" customWidth="1"/>
    <col min="8099" max="8099" width="2.28515625" style="154" customWidth="1"/>
    <col min="8100" max="8100" width="10.140625" style="154" bestFit="1" customWidth="1"/>
    <col min="8101" max="8192" width="9.140625" style="154"/>
    <col min="8193" max="8193" width="2.5703125" style="154" customWidth="1"/>
    <col min="8194" max="8194" width="3.140625" style="154" customWidth="1"/>
    <col min="8195" max="8195" width="34.28515625" style="154" customWidth="1"/>
    <col min="8196" max="8196" width="8.42578125" style="154" customWidth="1"/>
    <col min="8197" max="8197" width="10.5703125" style="154" customWidth="1"/>
    <col min="8198" max="8198" width="9.28515625" style="154" bestFit="1" customWidth="1"/>
    <col min="8199" max="8199" width="11.85546875" style="154" customWidth="1"/>
    <col min="8200" max="8200" width="12.140625" style="154" customWidth="1"/>
    <col min="8201" max="8201" width="10.5703125" style="154" customWidth="1"/>
    <col min="8202" max="8202" width="9.7109375" style="154" bestFit="1" customWidth="1"/>
    <col min="8203" max="8203" width="11.85546875" style="154" bestFit="1" customWidth="1"/>
    <col min="8204" max="8204" width="12.28515625" style="154" bestFit="1" customWidth="1"/>
    <col min="8205" max="8205" width="9.28515625" style="154" bestFit="1" customWidth="1"/>
    <col min="8206" max="8206" width="11.42578125" style="154" bestFit="1" customWidth="1"/>
    <col min="8207" max="8207" width="11.42578125" style="154" customWidth="1"/>
    <col min="8208" max="8208" width="10.7109375" style="154" customWidth="1"/>
    <col min="8209" max="8209" width="11.5703125" style="154" customWidth="1"/>
    <col min="8210" max="8210" width="6.7109375" style="154" bestFit="1" customWidth="1"/>
    <col min="8211" max="8335" width="9.140625" style="154"/>
    <col min="8336" max="8336" width="9.85546875" style="154" customWidth="1"/>
    <col min="8337" max="8337" width="3.140625" style="154" customWidth="1"/>
    <col min="8338" max="8338" width="0.140625" style="154" customWidth="1"/>
    <col min="8339" max="8339" width="34.28515625" style="154" customWidth="1"/>
    <col min="8340" max="8340" width="8.42578125" style="154" customWidth="1"/>
    <col min="8341" max="8341" width="0.28515625" style="154" customWidth="1"/>
    <col min="8342" max="8342" width="3" style="154" customWidth="1"/>
    <col min="8343" max="8343" width="10.5703125" style="154" customWidth="1"/>
    <col min="8344" max="8344" width="9.140625" style="154"/>
    <col min="8345" max="8345" width="11.85546875" style="154" customWidth="1"/>
    <col min="8346" max="8346" width="12.140625" style="154" customWidth="1"/>
    <col min="8347" max="8347" width="10.5703125" style="154" customWidth="1"/>
    <col min="8348" max="8348" width="9.5703125" style="154" bestFit="1" customWidth="1"/>
    <col min="8349" max="8349" width="11.7109375" style="154" bestFit="1" customWidth="1"/>
    <col min="8350" max="8350" width="10.140625" style="154" bestFit="1" customWidth="1"/>
    <col min="8351" max="8351" width="12.140625" style="154" bestFit="1" customWidth="1"/>
    <col min="8352" max="8352" width="9.140625" style="154"/>
    <col min="8353" max="8353" width="9.5703125" style="154" bestFit="1" customWidth="1"/>
    <col min="8354" max="8354" width="14.42578125" style="154" customWidth="1"/>
    <col min="8355" max="8355" width="2.28515625" style="154" customWidth="1"/>
    <col min="8356" max="8356" width="10.140625" style="154" bestFit="1" customWidth="1"/>
    <col min="8357" max="8448" width="9.140625" style="154"/>
    <col min="8449" max="8449" width="2.5703125" style="154" customWidth="1"/>
    <col min="8450" max="8450" width="3.140625" style="154" customWidth="1"/>
    <col min="8451" max="8451" width="34.28515625" style="154" customWidth="1"/>
    <col min="8452" max="8452" width="8.42578125" style="154" customWidth="1"/>
    <col min="8453" max="8453" width="10.5703125" style="154" customWidth="1"/>
    <col min="8454" max="8454" width="9.28515625" style="154" bestFit="1" customWidth="1"/>
    <col min="8455" max="8455" width="11.85546875" style="154" customWidth="1"/>
    <col min="8456" max="8456" width="12.140625" style="154" customWidth="1"/>
    <col min="8457" max="8457" width="10.5703125" style="154" customWidth="1"/>
    <col min="8458" max="8458" width="9.7109375" style="154" bestFit="1" customWidth="1"/>
    <col min="8459" max="8459" width="11.85546875" style="154" bestFit="1" customWidth="1"/>
    <col min="8460" max="8460" width="12.28515625" style="154" bestFit="1" customWidth="1"/>
    <col min="8461" max="8461" width="9.28515625" style="154" bestFit="1" customWidth="1"/>
    <col min="8462" max="8462" width="11.42578125" style="154" bestFit="1" customWidth="1"/>
    <col min="8463" max="8463" width="11.42578125" style="154" customWidth="1"/>
    <col min="8464" max="8464" width="10.7109375" style="154" customWidth="1"/>
    <col min="8465" max="8465" width="11.5703125" style="154" customWidth="1"/>
    <col min="8466" max="8466" width="6.7109375" style="154" bestFit="1" customWidth="1"/>
    <col min="8467" max="8591" width="9.140625" style="154"/>
    <col min="8592" max="8592" width="9.85546875" style="154" customWidth="1"/>
    <col min="8593" max="8593" width="3.140625" style="154" customWidth="1"/>
    <col min="8594" max="8594" width="0.140625" style="154" customWidth="1"/>
    <col min="8595" max="8595" width="34.28515625" style="154" customWidth="1"/>
    <col min="8596" max="8596" width="8.42578125" style="154" customWidth="1"/>
    <col min="8597" max="8597" width="0.28515625" style="154" customWidth="1"/>
    <col min="8598" max="8598" width="3" style="154" customWidth="1"/>
    <col min="8599" max="8599" width="10.5703125" style="154" customWidth="1"/>
    <col min="8600" max="8600" width="9.140625" style="154"/>
    <col min="8601" max="8601" width="11.85546875" style="154" customWidth="1"/>
    <col min="8602" max="8602" width="12.140625" style="154" customWidth="1"/>
    <col min="8603" max="8603" width="10.5703125" style="154" customWidth="1"/>
    <col min="8604" max="8604" width="9.5703125" style="154" bestFit="1" customWidth="1"/>
    <col min="8605" max="8605" width="11.7109375" style="154" bestFit="1" customWidth="1"/>
    <col min="8606" max="8606" width="10.140625" style="154" bestFit="1" customWidth="1"/>
    <col min="8607" max="8607" width="12.140625" style="154" bestFit="1" customWidth="1"/>
    <col min="8608" max="8608" width="9.140625" style="154"/>
    <col min="8609" max="8609" width="9.5703125" style="154" bestFit="1" customWidth="1"/>
    <col min="8610" max="8610" width="14.42578125" style="154" customWidth="1"/>
    <col min="8611" max="8611" width="2.28515625" style="154" customWidth="1"/>
    <col min="8612" max="8612" width="10.140625" style="154" bestFit="1" customWidth="1"/>
    <col min="8613" max="8704" width="9.140625" style="154"/>
    <col min="8705" max="8705" width="2.5703125" style="154" customWidth="1"/>
    <col min="8706" max="8706" width="3.140625" style="154" customWidth="1"/>
    <col min="8707" max="8707" width="34.28515625" style="154" customWidth="1"/>
    <col min="8708" max="8708" width="8.42578125" style="154" customWidth="1"/>
    <col min="8709" max="8709" width="10.5703125" style="154" customWidth="1"/>
    <col min="8710" max="8710" width="9.28515625" style="154" bestFit="1" customWidth="1"/>
    <col min="8711" max="8711" width="11.85546875" style="154" customWidth="1"/>
    <col min="8712" max="8712" width="12.140625" style="154" customWidth="1"/>
    <col min="8713" max="8713" width="10.5703125" style="154" customWidth="1"/>
    <col min="8714" max="8714" width="9.7109375" style="154" bestFit="1" customWidth="1"/>
    <col min="8715" max="8715" width="11.85546875" style="154" bestFit="1" customWidth="1"/>
    <col min="8716" max="8716" width="12.28515625" style="154" bestFit="1" customWidth="1"/>
    <col min="8717" max="8717" width="9.28515625" style="154" bestFit="1" customWidth="1"/>
    <col min="8718" max="8718" width="11.42578125" style="154" bestFit="1" customWidth="1"/>
    <col min="8719" max="8719" width="11.42578125" style="154" customWidth="1"/>
    <col min="8720" max="8720" width="10.7109375" style="154" customWidth="1"/>
    <col min="8721" max="8721" width="11.5703125" style="154" customWidth="1"/>
    <col min="8722" max="8722" width="6.7109375" style="154" bestFit="1" customWidth="1"/>
    <col min="8723" max="8847" width="9.140625" style="154"/>
    <col min="8848" max="8848" width="9.85546875" style="154" customWidth="1"/>
    <col min="8849" max="8849" width="3.140625" style="154" customWidth="1"/>
    <col min="8850" max="8850" width="0.140625" style="154" customWidth="1"/>
    <col min="8851" max="8851" width="34.28515625" style="154" customWidth="1"/>
    <col min="8852" max="8852" width="8.42578125" style="154" customWidth="1"/>
    <col min="8853" max="8853" width="0.28515625" style="154" customWidth="1"/>
    <col min="8854" max="8854" width="3" style="154" customWidth="1"/>
    <col min="8855" max="8855" width="10.5703125" style="154" customWidth="1"/>
    <col min="8856" max="8856" width="9.140625" style="154"/>
    <col min="8857" max="8857" width="11.85546875" style="154" customWidth="1"/>
    <col min="8858" max="8858" width="12.140625" style="154" customWidth="1"/>
    <col min="8859" max="8859" width="10.5703125" style="154" customWidth="1"/>
    <col min="8860" max="8860" width="9.5703125" style="154" bestFit="1" customWidth="1"/>
    <col min="8861" max="8861" width="11.7109375" style="154" bestFit="1" customWidth="1"/>
    <col min="8862" max="8862" width="10.140625" style="154" bestFit="1" customWidth="1"/>
    <col min="8863" max="8863" width="12.140625" style="154" bestFit="1" customWidth="1"/>
    <col min="8864" max="8864" width="9.140625" style="154"/>
    <col min="8865" max="8865" width="9.5703125" style="154" bestFit="1" customWidth="1"/>
    <col min="8866" max="8866" width="14.42578125" style="154" customWidth="1"/>
    <col min="8867" max="8867" width="2.28515625" style="154" customWidth="1"/>
    <col min="8868" max="8868" width="10.140625" style="154" bestFit="1" customWidth="1"/>
    <col min="8869" max="8960" width="9.140625" style="154"/>
    <col min="8961" max="8961" width="2.5703125" style="154" customWidth="1"/>
    <col min="8962" max="8962" width="3.140625" style="154" customWidth="1"/>
    <col min="8963" max="8963" width="34.28515625" style="154" customWidth="1"/>
    <col min="8964" max="8964" width="8.42578125" style="154" customWidth="1"/>
    <col min="8965" max="8965" width="10.5703125" style="154" customWidth="1"/>
    <col min="8966" max="8966" width="9.28515625" style="154" bestFit="1" customWidth="1"/>
    <col min="8967" max="8967" width="11.85546875" style="154" customWidth="1"/>
    <col min="8968" max="8968" width="12.140625" style="154" customWidth="1"/>
    <col min="8969" max="8969" width="10.5703125" style="154" customWidth="1"/>
    <col min="8970" max="8970" width="9.7109375" style="154" bestFit="1" customWidth="1"/>
    <col min="8971" max="8971" width="11.85546875" style="154" bestFit="1" customWidth="1"/>
    <col min="8972" max="8972" width="12.28515625" style="154" bestFit="1" customWidth="1"/>
    <col min="8973" max="8973" width="9.28515625" style="154" bestFit="1" customWidth="1"/>
    <col min="8974" max="8974" width="11.42578125" style="154" bestFit="1" customWidth="1"/>
    <col min="8975" max="8975" width="11.42578125" style="154" customWidth="1"/>
    <col min="8976" max="8976" width="10.7109375" style="154" customWidth="1"/>
    <col min="8977" max="8977" width="11.5703125" style="154" customWidth="1"/>
    <col min="8978" max="8978" width="6.7109375" style="154" bestFit="1" customWidth="1"/>
    <col min="8979" max="9103" width="9.140625" style="154"/>
    <col min="9104" max="9104" width="9.85546875" style="154" customWidth="1"/>
    <col min="9105" max="9105" width="3.140625" style="154" customWidth="1"/>
    <col min="9106" max="9106" width="0.140625" style="154" customWidth="1"/>
    <col min="9107" max="9107" width="34.28515625" style="154" customWidth="1"/>
    <col min="9108" max="9108" width="8.42578125" style="154" customWidth="1"/>
    <col min="9109" max="9109" width="0.28515625" style="154" customWidth="1"/>
    <col min="9110" max="9110" width="3" style="154" customWidth="1"/>
    <col min="9111" max="9111" width="10.5703125" style="154" customWidth="1"/>
    <col min="9112" max="9112" width="9.140625" style="154"/>
    <col min="9113" max="9113" width="11.85546875" style="154" customWidth="1"/>
    <col min="9114" max="9114" width="12.140625" style="154" customWidth="1"/>
    <col min="9115" max="9115" width="10.5703125" style="154" customWidth="1"/>
    <col min="9116" max="9116" width="9.5703125" style="154" bestFit="1" customWidth="1"/>
    <col min="9117" max="9117" width="11.7109375" style="154" bestFit="1" customWidth="1"/>
    <col min="9118" max="9118" width="10.140625" style="154" bestFit="1" customWidth="1"/>
    <col min="9119" max="9119" width="12.140625" style="154" bestFit="1" customWidth="1"/>
    <col min="9120" max="9120" width="9.140625" style="154"/>
    <col min="9121" max="9121" width="9.5703125" style="154" bestFit="1" customWidth="1"/>
    <col min="9122" max="9122" width="14.42578125" style="154" customWidth="1"/>
    <col min="9123" max="9123" width="2.28515625" style="154" customWidth="1"/>
    <col min="9124" max="9124" width="10.140625" style="154" bestFit="1" customWidth="1"/>
    <col min="9125" max="9216" width="9.140625" style="154"/>
    <col min="9217" max="9217" width="2.5703125" style="154" customWidth="1"/>
    <col min="9218" max="9218" width="3.140625" style="154" customWidth="1"/>
    <col min="9219" max="9219" width="34.28515625" style="154" customWidth="1"/>
    <col min="9220" max="9220" width="8.42578125" style="154" customWidth="1"/>
    <col min="9221" max="9221" width="10.5703125" style="154" customWidth="1"/>
    <col min="9222" max="9222" width="9.28515625" style="154" bestFit="1" customWidth="1"/>
    <col min="9223" max="9223" width="11.85546875" style="154" customWidth="1"/>
    <col min="9224" max="9224" width="12.140625" style="154" customWidth="1"/>
    <col min="9225" max="9225" width="10.5703125" style="154" customWidth="1"/>
    <col min="9226" max="9226" width="9.7109375" style="154" bestFit="1" customWidth="1"/>
    <col min="9227" max="9227" width="11.85546875" style="154" bestFit="1" customWidth="1"/>
    <col min="9228" max="9228" width="12.28515625" style="154" bestFit="1" customWidth="1"/>
    <col min="9229" max="9229" width="9.28515625" style="154" bestFit="1" customWidth="1"/>
    <col min="9230" max="9230" width="11.42578125" style="154" bestFit="1" customWidth="1"/>
    <col min="9231" max="9231" width="11.42578125" style="154" customWidth="1"/>
    <col min="9232" max="9232" width="10.7109375" style="154" customWidth="1"/>
    <col min="9233" max="9233" width="11.5703125" style="154" customWidth="1"/>
    <col min="9234" max="9234" width="6.7109375" style="154" bestFit="1" customWidth="1"/>
    <col min="9235" max="9359" width="9.140625" style="154"/>
    <col min="9360" max="9360" width="9.85546875" style="154" customWidth="1"/>
    <col min="9361" max="9361" width="3.140625" style="154" customWidth="1"/>
    <col min="9362" max="9362" width="0.140625" style="154" customWidth="1"/>
    <col min="9363" max="9363" width="34.28515625" style="154" customWidth="1"/>
    <col min="9364" max="9364" width="8.42578125" style="154" customWidth="1"/>
    <col min="9365" max="9365" width="0.28515625" style="154" customWidth="1"/>
    <col min="9366" max="9366" width="3" style="154" customWidth="1"/>
    <col min="9367" max="9367" width="10.5703125" style="154" customWidth="1"/>
    <col min="9368" max="9368" width="9.140625" style="154"/>
    <col min="9369" max="9369" width="11.85546875" style="154" customWidth="1"/>
    <col min="9370" max="9370" width="12.140625" style="154" customWidth="1"/>
    <col min="9371" max="9371" width="10.5703125" style="154" customWidth="1"/>
    <col min="9372" max="9372" width="9.5703125" style="154" bestFit="1" customWidth="1"/>
    <col min="9373" max="9373" width="11.7109375" style="154" bestFit="1" customWidth="1"/>
    <col min="9374" max="9374" width="10.140625" style="154" bestFit="1" customWidth="1"/>
    <col min="9375" max="9375" width="12.140625" style="154" bestFit="1" customWidth="1"/>
    <col min="9376" max="9376" width="9.140625" style="154"/>
    <col min="9377" max="9377" width="9.5703125" style="154" bestFit="1" customWidth="1"/>
    <col min="9378" max="9378" width="14.42578125" style="154" customWidth="1"/>
    <col min="9379" max="9379" width="2.28515625" style="154" customWidth="1"/>
    <col min="9380" max="9380" width="10.140625" style="154" bestFit="1" customWidth="1"/>
    <col min="9381" max="9472" width="9.140625" style="154"/>
    <col min="9473" max="9473" width="2.5703125" style="154" customWidth="1"/>
    <col min="9474" max="9474" width="3.140625" style="154" customWidth="1"/>
    <col min="9475" max="9475" width="34.28515625" style="154" customWidth="1"/>
    <col min="9476" max="9476" width="8.42578125" style="154" customWidth="1"/>
    <col min="9477" max="9477" width="10.5703125" style="154" customWidth="1"/>
    <col min="9478" max="9478" width="9.28515625" style="154" bestFit="1" customWidth="1"/>
    <col min="9479" max="9479" width="11.85546875" style="154" customWidth="1"/>
    <col min="9480" max="9480" width="12.140625" style="154" customWidth="1"/>
    <col min="9481" max="9481" width="10.5703125" style="154" customWidth="1"/>
    <col min="9482" max="9482" width="9.7109375" style="154" bestFit="1" customWidth="1"/>
    <col min="9483" max="9483" width="11.85546875" style="154" bestFit="1" customWidth="1"/>
    <col min="9484" max="9484" width="12.28515625" style="154" bestFit="1" customWidth="1"/>
    <col min="9485" max="9485" width="9.28515625" style="154" bestFit="1" customWidth="1"/>
    <col min="9486" max="9486" width="11.42578125" style="154" bestFit="1" customWidth="1"/>
    <col min="9487" max="9487" width="11.42578125" style="154" customWidth="1"/>
    <col min="9488" max="9488" width="10.7109375" style="154" customWidth="1"/>
    <col min="9489" max="9489" width="11.5703125" style="154" customWidth="1"/>
    <col min="9490" max="9490" width="6.7109375" style="154" bestFit="1" customWidth="1"/>
    <col min="9491" max="9615" width="9.140625" style="154"/>
    <col min="9616" max="9616" width="9.85546875" style="154" customWidth="1"/>
    <col min="9617" max="9617" width="3.140625" style="154" customWidth="1"/>
    <col min="9618" max="9618" width="0.140625" style="154" customWidth="1"/>
    <col min="9619" max="9619" width="34.28515625" style="154" customWidth="1"/>
    <col min="9620" max="9620" width="8.42578125" style="154" customWidth="1"/>
    <col min="9621" max="9621" width="0.28515625" style="154" customWidth="1"/>
    <col min="9622" max="9622" width="3" style="154" customWidth="1"/>
    <col min="9623" max="9623" width="10.5703125" style="154" customWidth="1"/>
    <col min="9624" max="9624" width="9.140625" style="154"/>
    <col min="9625" max="9625" width="11.85546875" style="154" customWidth="1"/>
    <col min="9626" max="9626" width="12.140625" style="154" customWidth="1"/>
    <col min="9627" max="9627" width="10.5703125" style="154" customWidth="1"/>
    <col min="9628" max="9628" width="9.5703125" style="154" bestFit="1" customWidth="1"/>
    <col min="9629" max="9629" width="11.7109375" style="154" bestFit="1" customWidth="1"/>
    <col min="9630" max="9630" width="10.140625" style="154" bestFit="1" customWidth="1"/>
    <col min="9631" max="9631" width="12.140625" style="154" bestFit="1" customWidth="1"/>
    <col min="9632" max="9632" width="9.140625" style="154"/>
    <col min="9633" max="9633" width="9.5703125" style="154" bestFit="1" customWidth="1"/>
    <col min="9634" max="9634" width="14.42578125" style="154" customWidth="1"/>
    <col min="9635" max="9635" width="2.28515625" style="154" customWidth="1"/>
    <col min="9636" max="9636" width="10.140625" style="154" bestFit="1" customWidth="1"/>
    <col min="9637" max="9728" width="9.140625" style="154"/>
    <col min="9729" max="9729" width="2.5703125" style="154" customWidth="1"/>
    <col min="9730" max="9730" width="3.140625" style="154" customWidth="1"/>
    <col min="9731" max="9731" width="34.28515625" style="154" customWidth="1"/>
    <col min="9732" max="9732" width="8.42578125" style="154" customWidth="1"/>
    <col min="9733" max="9733" width="10.5703125" style="154" customWidth="1"/>
    <col min="9734" max="9734" width="9.28515625" style="154" bestFit="1" customWidth="1"/>
    <col min="9735" max="9735" width="11.85546875" style="154" customWidth="1"/>
    <col min="9736" max="9736" width="12.140625" style="154" customWidth="1"/>
    <col min="9737" max="9737" width="10.5703125" style="154" customWidth="1"/>
    <col min="9738" max="9738" width="9.7109375" style="154" bestFit="1" customWidth="1"/>
    <col min="9739" max="9739" width="11.85546875" style="154" bestFit="1" customWidth="1"/>
    <col min="9740" max="9740" width="12.28515625" style="154" bestFit="1" customWidth="1"/>
    <col min="9741" max="9741" width="9.28515625" style="154" bestFit="1" customWidth="1"/>
    <col min="9742" max="9742" width="11.42578125" style="154" bestFit="1" customWidth="1"/>
    <col min="9743" max="9743" width="11.42578125" style="154" customWidth="1"/>
    <col min="9744" max="9744" width="10.7109375" style="154" customWidth="1"/>
    <col min="9745" max="9745" width="11.5703125" style="154" customWidth="1"/>
    <col min="9746" max="9746" width="6.7109375" style="154" bestFit="1" customWidth="1"/>
    <col min="9747" max="9871" width="9.140625" style="154"/>
    <col min="9872" max="9872" width="9.85546875" style="154" customWidth="1"/>
    <col min="9873" max="9873" width="3.140625" style="154" customWidth="1"/>
    <col min="9874" max="9874" width="0.140625" style="154" customWidth="1"/>
    <col min="9875" max="9875" width="34.28515625" style="154" customWidth="1"/>
    <col min="9876" max="9876" width="8.42578125" style="154" customWidth="1"/>
    <col min="9877" max="9877" width="0.28515625" style="154" customWidth="1"/>
    <col min="9878" max="9878" width="3" style="154" customWidth="1"/>
    <col min="9879" max="9879" width="10.5703125" style="154" customWidth="1"/>
    <col min="9880" max="9880" width="9.140625" style="154"/>
    <col min="9881" max="9881" width="11.85546875" style="154" customWidth="1"/>
    <col min="9882" max="9882" width="12.140625" style="154" customWidth="1"/>
    <col min="9883" max="9883" width="10.5703125" style="154" customWidth="1"/>
    <col min="9884" max="9884" width="9.5703125" style="154" bestFit="1" customWidth="1"/>
    <col min="9885" max="9885" width="11.7109375" style="154" bestFit="1" customWidth="1"/>
    <col min="9886" max="9886" width="10.140625" style="154" bestFit="1" customWidth="1"/>
    <col min="9887" max="9887" width="12.140625" style="154" bestFit="1" customWidth="1"/>
    <col min="9888" max="9888" width="9.140625" style="154"/>
    <col min="9889" max="9889" width="9.5703125" style="154" bestFit="1" customWidth="1"/>
    <col min="9890" max="9890" width="14.42578125" style="154" customWidth="1"/>
    <col min="9891" max="9891" width="2.28515625" style="154" customWidth="1"/>
    <col min="9892" max="9892" width="10.140625" style="154" bestFit="1" customWidth="1"/>
    <col min="9893" max="9984" width="9.140625" style="154"/>
    <col min="9985" max="9985" width="2.5703125" style="154" customWidth="1"/>
    <col min="9986" max="9986" width="3.140625" style="154" customWidth="1"/>
    <col min="9987" max="9987" width="34.28515625" style="154" customWidth="1"/>
    <col min="9988" max="9988" width="8.42578125" style="154" customWidth="1"/>
    <col min="9989" max="9989" width="10.5703125" style="154" customWidth="1"/>
    <col min="9990" max="9990" width="9.28515625" style="154" bestFit="1" customWidth="1"/>
    <col min="9991" max="9991" width="11.85546875" style="154" customWidth="1"/>
    <col min="9992" max="9992" width="12.140625" style="154" customWidth="1"/>
    <col min="9993" max="9993" width="10.5703125" style="154" customWidth="1"/>
    <col min="9994" max="9994" width="9.7109375" style="154" bestFit="1" customWidth="1"/>
    <col min="9995" max="9995" width="11.85546875" style="154" bestFit="1" customWidth="1"/>
    <col min="9996" max="9996" width="12.28515625" style="154" bestFit="1" customWidth="1"/>
    <col min="9997" max="9997" width="9.28515625" style="154" bestFit="1" customWidth="1"/>
    <col min="9998" max="9998" width="11.42578125" style="154" bestFit="1" customWidth="1"/>
    <col min="9999" max="9999" width="11.42578125" style="154" customWidth="1"/>
    <col min="10000" max="10000" width="10.7109375" style="154" customWidth="1"/>
    <col min="10001" max="10001" width="11.5703125" style="154" customWidth="1"/>
    <col min="10002" max="10002" width="6.7109375" style="154" bestFit="1" customWidth="1"/>
    <col min="10003" max="10127" width="9.140625" style="154"/>
    <col min="10128" max="10128" width="9.85546875" style="154" customWidth="1"/>
    <col min="10129" max="10129" width="3.140625" style="154" customWidth="1"/>
    <col min="10130" max="10130" width="0.140625" style="154" customWidth="1"/>
    <col min="10131" max="10131" width="34.28515625" style="154" customWidth="1"/>
    <col min="10132" max="10132" width="8.42578125" style="154" customWidth="1"/>
    <col min="10133" max="10133" width="0.28515625" style="154" customWidth="1"/>
    <col min="10134" max="10134" width="3" style="154" customWidth="1"/>
    <col min="10135" max="10135" width="10.5703125" style="154" customWidth="1"/>
    <col min="10136" max="10136" width="9.140625" style="154"/>
    <col min="10137" max="10137" width="11.85546875" style="154" customWidth="1"/>
    <col min="10138" max="10138" width="12.140625" style="154" customWidth="1"/>
    <col min="10139" max="10139" width="10.5703125" style="154" customWidth="1"/>
    <col min="10140" max="10140" width="9.5703125" style="154" bestFit="1" customWidth="1"/>
    <col min="10141" max="10141" width="11.7109375" style="154" bestFit="1" customWidth="1"/>
    <col min="10142" max="10142" width="10.140625" style="154" bestFit="1" customWidth="1"/>
    <col min="10143" max="10143" width="12.140625" style="154" bestFit="1" customWidth="1"/>
    <col min="10144" max="10144" width="9.140625" style="154"/>
    <col min="10145" max="10145" width="9.5703125" style="154" bestFit="1" customWidth="1"/>
    <col min="10146" max="10146" width="14.42578125" style="154" customWidth="1"/>
    <col min="10147" max="10147" width="2.28515625" style="154" customWidth="1"/>
    <col min="10148" max="10148" width="10.140625" style="154" bestFit="1" customWidth="1"/>
    <col min="10149" max="10240" width="9.140625" style="154"/>
    <col min="10241" max="10241" width="2.5703125" style="154" customWidth="1"/>
    <col min="10242" max="10242" width="3.140625" style="154" customWidth="1"/>
    <col min="10243" max="10243" width="34.28515625" style="154" customWidth="1"/>
    <col min="10244" max="10244" width="8.42578125" style="154" customWidth="1"/>
    <col min="10245" max="10245" width="10.5703125" style="154" customWidth="1"/>
    <col min="10246" max="10246" width="9.28515625" style="154" bestFit="1" customWidth="1"/>
    <col min="10247" max="10247" width="11.85546875" style="154" customWidth="1"/>
    <col min="10248" max="10248" width="12.140625" style="154" customWidth="1"/>
    <col min="10249" max="10249" width="10.5703125" style="154" customWidth="1"/>
    <col min="10250" max="10250" width="9.7109375" style="154" bestFit="1" customWidth="1"/>
    <col min="10251" max="10251" width="11.85546875" style="154" bestFit="1" customWidth="1"/>
    <col min="10252" max="10252" width="12.28515625" style="154" bestFit="1" customWidth="1"/>
    <col min="10253" max="10253" width="9.28515625" style="154" bestFit="1" customWidth="1"/>
    <col min="10254" max="10254" width="11.42578125" style="154" bestFit="1" customWidth="1"/>
    <col min="10255" max="10255" width="11.42578125" style="154" customWidth="1"/>
    <col min="10256" max="10256" width="10.7109375" style="154" customWidth="1"/>
    <col min="10257" max="10257" width="11.5703125" style="154" customWidth="1"/>
    <col min="10258" max="10258" width="6.7109375" style="154" bestFit="1" customWidth="1"/>
    <col min="10259" max="10383" width="9.140625" style="154"/>
    <col min="10384" max="10384" width="9.85546875" style="154" customWidth="1"/>
    <col min="10385" max="10385" width="3.140625" style="154" customWidth="1"/>
    <col min="10386" max="10386" width="0.140625" style="154" customWidth="1"/>
    <col min="10387" max="10387" width="34.28515625" style="154" customWidth="1"/>
    <col min="10388" max="10388" width="8.42578125" style="154" customWidth="1"/>
    <col min="10389" max="10389" width="0.28515625" style="154" customWidth="1"/>
    <col min="10390" max="10390" width="3" style="154" customWidth="1"/>
    <col min="10391" max="10391" width="10.5703125" style="154" customWidth="1"/>
    <col min="10392" max="10392" width="9.140625" style="154"/>
    <col min="10393" max="10393" width="11.85546875" style="154" customWidth="1"/>
    <col min="10394" max="10394" width="12.140625" style="154" customWidth="1"/>
    <col min="10395" max="10395" width="10.5703125" style="154" customWidth="1"/>
    <col min="10396" max="10396" width="9.5703125" style="154" bestFit="1" customWidth="1"/>
    <col min="10397" max="10397" width="11.7109375" style="154" bestFit="1" customWidth="1"/>
    <col min="10398" max="10398" width="10.140625" style="154" bestFit="1" customWidth="1"/>
    <col min="10399" max="10399" width="12.140625" style="154" bestFit="1" customWidth="1"/>
    <col min="10400" max="10400" width="9.140625" style="154"/>
    <col min="10401" max="10401" width="9.5703125" style="154" bestFit="1" customWidth="1"/>
    <col min="10402" max="10402" width="14.42578125" style="154" customWidth="1"/>
    <col min="10403" max="10403" width="2.28515625" style="154" customWidth="1"/>
    <col min="10404" max="10404" width="10.140625" style="154" bestFit="1" customWidth="1"/>
    <col min="10405" max="10496" width="9.140625" style="154"/>
    <col min="10497" max="10497" width="2.5703125" style="154" customWidth="1"/>
    <col min="10498" max="10498" width="3.140625" style="154" customWidth="1"/>
    <col min="10499" max="10499" width="34.28515625" style="154" customWidth="1"/>
    <col min="10500" max="10500" width="8.42578125" style="154" customWidth="1"/>
    <col min="10501" max="10501" width="10.5703125" style="154" customWidth="1"/>
    <col min="10502" max="10502" width="9.28515625" style="154" bestFit="1" customWidth="1"/>
    <col min="10503" max="10503" width="11.85546875" style="154" customWidth="1"/>
    <col min="10504" max="10504" width="12.140625" style="154" customWidth="1"/>
    <col min="10505" max="10505" width="10.5703125" style="154" customWidth="1"/>
    <col min="10506" max="10506" width="9.7109375" style="154" bestFit="1" customWidth="1"/>
    <col min="10507" max="10507" width="11.85546875" style="154" bestFit="1" customWidth="1"/>
    <col min="10508" max="10508" width="12.28515625" style="154" bestFit="1" customWidth="1"/>
    <col min="10509" max="10509" width="9.28515625" style="154" bestFit="1" customWidth="1"/>
    <col min="10510" max="10510" width="11.42578125" style="154" bestFit="1" customWidth="1"/>
    <col min="10511" max="10511" width="11.42578125" style="154" customWidth="1"/>
    <col min="10512" max="10512" width="10.7109375" style="154" customWidth="1"/>
    <col min="10513" max="10513" width="11.5703125" style="154" customWidth="1"/>
    <col min="10514" max="10514" width="6.7109375" style="154" bestFit="1" customWidth="1"/>
    <col min="10515" max="10639" width="9.140625" style="154"/>
    <col min="10640" max="10640" width="9.85546875" style="154" customWidth="1"/>
    <col min="10641" max="10641" width="3.140625" style="154" customWidth="1"/>
    <col min="10642" max="10642" width="0.140625" style="154" customWidth="1"/>
    <col min="10643" max="10643" width="34.28515625" style="154" customWidth="1"/>
    <col min="10644" max="10644" width="8.42578125" style="154" customWidth="1"/>
    <col min="10645" max="10645" width="0.28515625" style="154" customWidth="1"/>
    <col min="10646" max="10646" width="3" style="154" customWidth="1"/>
    <col min="10647" max="10647" width="10.5703125" style="154" customWidth="1"/>
    <col min="10648" max="10648" width="9.140625" style="154"/>
    <col min="10649" max="10649" width="11.85546875" style="154" customWidth="1"/>
    <col min="10650" max="10650" width="12.140625" style="154" customWidth="1"/>
    <col min="10651" max="10651" width="10.5703125" style="154" customWidth="1"/>
    <col min="10652" max="10652" width="9.5703125" style="154" bestFit="1" customWidth="1"/>
    <col min="10653" max="10653" width="11.7109375" style="154" bestFit="1" customWidth="1"/>
    <col min="10654" max="10654" width="10.140625" style="154" bestFit="1" customWidth="1"/>
    <col min="10655" max="10655" width="12.140625" style="154" bestFit="1" customWidth="1"/>
    <col min="10656" max="10656" width="9.140625" style="154"/>
    <col min="10657" max="10657" width="9.5703125" style="154" bestFit="1" customWidth="1"/>
    <col min="10658" max="10658" width="14.42578125" style="154" customWidth="1"/>
    <col min="10659" max="10659" width="2.28515625" style="154" customWidth="1"/>
    <col min="10660" max="10660" width="10.140625" style="154" bestFit="1" customWidth="1"/>
    <col min="10661" max="10752" width="9.140625" style="154"/>
    <col min="10753" max="10753" width="2.5703125" style="154" customWidth="1"/>
    <col min="10754" max="10754" width="3.140625" style="154" customWidth="1"/>
    <col min="10755" max="10755" width="34.28515625" style="154" customWidth="1"/>
    <col min="10756" max="10756" width="8.42578125" style="154" customWidth="1"/>
    <col min="10757" max="10757" width="10.5703125" style="154" customWidth="1"/>
    <col min="10758" max="10758" width="9.28515625" style="154" bestFit="1" customWidth="1"/>
    <col min="10759" max="10759" width="11.85546875" style="154" customWidth="1"/>
    <col min="10760" max="10760" width="12.140625" style="154" customWidth="1"/>
    <col min="10761" max="10761" width="10.5703125" style="154" customWidth="1"/>
    <col min="10762" max="10762" width="9.7109375" style="154" bestFit="1" customWidth="1"/>
    <col min="10763" max="10763" width="11.85546875" style="154" bestFit="1" customWidth="1"/>
    <col min="10764" max="10764" width="12.28515625" style="154" bestFit="1" customWidth="1"/>
    <col min="10765" max="10765" width="9.28515625" style="154" bestFit="1" customWidth="1"/>
    <col min="10766" max="10766" width="11.42578125" style="154" bestFit="1" customWidth="1"/>
    <col min="10767" max="10767" width="11.42578125" style="154" customWidth="1"/>
    <col min="10768" max="10768" width="10.7109375" style="154" customWidth="1"/>
    <col min="10769" max="10769" width="11.5703125" style="154" customWidth="1"/>
    <col min="10770" max="10770" width="6.7109375" style="154" bestFit="1" customWidth="1"/>
    <col min="10771" max="10895" width="9.140625" style="154"/>
    <col min="10896" max="10896" width="9.85546875" style="154" customWidth="1"/>
    <col min="10897" max="10897" width="3.140625" style="154" customWidth="1"/>
    <col min="10898" max="10898" width="0.140625" style="154" customWidth="1"/>
    <col min="10899" max="10899" width="34.28515625" style="154" customWidth="1"/>
    <col min="10900" max="10900" width="8.42578125" style="154" customWidth="1"/>
    <col min="10901" max="10901" width="0.28515625" style="154" customWidth="1"/>
    <col min="10902" max="10902" width="3" style="154" customWidth="1"/>
    <col min="10903" max="10903" width="10.5703125" style="154" customWidth="1"/>
    <col min="10904" max="10904" width="9.140625" style="154"/>
    <col min="10905" max="10905" width="11.85546875" style="154" customWidth="1"/>
    <col min="10906" max="10906" width="12.140625" style="154" customWidth="1"/>
    <col min="10907" max="10907" width="10.5703125" style="154" customWidth="1"/>
    <col min="10908" max="10908" width="9.5703125" style="154" bestFit="1" customWidth="1"/>
    <col min="10909" max="10909" width="11.7109375" style="154" bestFit="1" customWidth="1"/>
    <col min="10910" max="10910" width="10.140625" style="154" bestFit="1" customWidth="1"/>
    <col min="10911" max="10911" width="12.140625" style="154" bestFit="1" customWidth="1"/>
    <col min="10912" max="10912" width="9.140625" style="154"/>
    <col min="10913" max="10913" width="9.5703125" style="154" bestFit="1" customWidth="1"/>
    <col min="10914" max="10914" width="14.42578125" style="154" customWidth="1"/>
    <col min="10915" max="10915" width="2.28515625" style="154" customWidth="1"/>
    <col min="10916" max="10916" width="10.140625" style="154" bestFit="1" customWidth="1"/>
    <col min="10917" max="11008" width="9.140625" style="154"/>
    <col min="11009" max="11009" width="2.5703125" style="154" customWidth="1"/>
    <col min="11010" max="11010" width="3.140625" style="154" customWidth="1"/>
    <col min="11011" max="11011" width="34.28515625" style="154" customWidth="1"/>
    <col min="11012" max="11012" width="8.42578125" style="154" customWidth="1"/>
    <col min="11013" max="11013" width="10.5703125" style="154" customWidth="1"/>
    <col min="11014" max="11014" width="9.28515625" style="154" bestFit="1" customWidth="1"/>
    <col min="11015" max="11015" width="11.85546875" style="154" customWidth="1"/>
    <col min="11016" max="11016" width="12.140625" style="154" customWidth="1"/>
    <col min="11017" max="11017" width="10.5703125" style="154" customWidth="1"/>
    <col min="11018" max="11018" width="9.7109375" style="154" bestFit="1" customWidth="1"/>
    <col min="11019" max="11019" width="11.85546875" style="154" bestFit="1" customWidth="1"/>
    <col min="11020" max="11020" width="12.28515625" style="154" bestFit="1" customWidth="1"/>
    <col min="11021" max="11021" width="9.28515625" style="154" bestFit="1" customWidth="1"/>
    <col min="11022" max="11022" width="11.42578125" style="154" bestFit="1" customWidth="1"/>
    <col min="11023" max="11023" width="11.42578125" style="154" customWidth="1"/>
    <col min="11024" max="11024" width="10.7109375" style="154" customWidth="1"/>
    <col min="11025" max="11025" width="11.5703125" style="154" customWidth="1"/>
    <col min="11026" max="11026" width="6.7109375" style="154" bestFit="1" customWidth="1"/>
    <col min="11027" max="11151" width="9.140625" style="154"/>
    <col min="11152" max="11152" width="9.85546875" style="154" customWidth="1"/>
    <col min="11153" max="11153" width="3.140625" style="154" customWidth="1"/>
    <col min="11154" max="11154" width="0.140625" style="154" customWidth="1"/>
    <col min="11155" max="11155" width="34.28515625" style="154" customWidth="1"/>
    <col min="11156" max="11156" width="8.42578125" style="154" customWidth="1"/>
    <col min="11157" max="11157" width="0.28515625" style="154" customWidth="1"/>
    <col min="11158" max="11158" width="3" style="154" customWidth="1"/>
    <col min="11159" max="11159" width="10.5703125" style="154" customWidth="1"/>
    <col min="11160" max="11160" width="9.140625" style="154"/>
    <col min="11161" max="11161" width="11.85546875" style="154" customWidth="1"/>
    <col min="11162" max="11162" width="12.140625" style="154" customWidth="1"/>
    <col min="11163" max="11163" width="10.5703125" style="154" customWidth="1"/>
    <col min="11164" max="11164" width="9.5703125" style="154" bestFit="1" customWidth="1"/>
    <col min="11165" max="11165" width="11.7109375" style="154" bestFit="1" customWidth="1"/>
    <col min="11166" max="11166" width="10.140625" style="154" bestFit="1" customWidth="1"/>
    <col min="11167" max="11167" width="12.140625" style="154" bestFit="1" customWidth="1"/>
    <col min="11168" max="11168" width="9.140625" style="154"/>
    <col min="11169" max="11169" width="9.5703125" style="154" bestFit="1" customWidth="1"/>
    <col min="11170" max="11170" width="14.42578125" style="154" customWidth="1"/>
    <col min="11171" max="11171" width="2.28515625" style="154" customWidth="1"/>
    <col min="11172" max="11172" width="10.140625" style="154" bestFit="1" customWidth="1"/>
    <col min="11173" max="11264" width="9.140625" style="154"/>
    <col min="11265" max="11265" width="2.5703125" style="154" customWidth="1"/>
    <col min="11266" max="11266" width="3.140625" style="154" customWidth="1"/>
    <col min="11267" max="11267" width="34.28515625" style="154" customWidth="1"/>
    <col min="11268" max="11268" width="8.42578125" style="154" customWidth="1"/>
    <col min="11269" max="11269" width="10.5703125" style="154" customWidth="1"/>
    <col min="11270" max="11270" width="9.28515625" style="154" bestFit="1" customWidth="1"/>
    <col min="11271" max="11271" width="11.85546875" style="154" customWidth="1"/>
    <col min="11272" max="11272" width="12.140625" style="154" customWidth="1"/>
    <col min="11273" max="11273" width="10.5703125" style="154" customWidth="1"/>
    <col min="11274" max="11274" width="9.7109375" style="154" bestFit="1" customWidth="1"/>
    <col min="11275" max="11275" width="11.85546875" style="154" bestFit="1" customWidth="1"/>
    <col min="11276" max="11276" width="12.28515625" style="154" bestFit="1" customWidth="1"/>
    <col min="11277" max="11277" width="9.28515625" style="154" bestFit="1" customWidth="1"/>
    <col min="11278" max="11278" width="11.42578125" style="154" bestFit="1" customWidth="1"/>
    <col min="11279" max="11279" width="11.42578125" style="154" customWidth="1"/>
    <col min="11280" max="11280" width="10.7109375" style="154" customWidth="1"/>
    <col min="11281" max="11281" width="11.5703125" style="154" customWidth="1"/>
    <col min="11282" max="11282" width="6.7109375" style="154" bestFit="1" customWidth="1"/>
    <col min="11283" max="11407" width="9.140625" style="154"/>
    <col min="11408" max="11408" width="9.85546875" style="154" customWidth="1"/>
    <col min="11409" max="11409" width="3.140625" style="154" customWidth="1"/>
    <col min="11410" max="11410" width="0.140625" style="154" customWidth="1"/>
    <col min="11411" max="11411" width="34.28515625" style="154" customWidth="1"/>
    <col min="11412" max="11412" width="8.42578125" style="154" customWidth="1"/>
    <col min="11413" max="11413" width="0.28515625" style="154" customWidth="1"/>
    <col min="11414" max="11414" width="3" style="154" customWidth="1"/>
    <col min="11415" max="11415" width="10.5703125" style="154" customWidth="1"/>
    <col min="11416" max="11416" width="9.140625" style="154"/>
    <col min="11417" max="11417" width="11.85546875" style="154" customWidth="1"/>
    <col min="11418" max="11418" width="12.140625" style="154" customWidth="1"/>
    <col min="11419" max="11419" width="10.5703125" style="154" customWidth="1"/>
    <col min="11420" max="11420" width="9.5703125" style="154" bestFit="1" customWidth="1"/>
    <col min="11421" max="11421" width="11.7109375" style="154" bestFit="1" customWidth="1"/>
    <col min="11422" max="11422" width="10.140625" style="154" bestFit="1" customWidth="1"/>
    <col min="11423" max="11423" width="12.140625" style="154" bestFit="1" customWidth="1"/>
    <col min="11424" max="11424" width="9.140625" style="154"/>
    <col min="11425" max="11425" width="9.5703125" style="154" bestFit="1" customWidth="1"/>
    <col min="11426" max="11426" width="14.42578125" style="154" customWidth="1"/>
    <col min="11427" max="11427" width="2.28515625" style="154" customWidth="1"/>
    <col min="11428" max="11428" width="10.140625" style="154" bestFit="1" customWidth="1"/>
    <col min="11429" max="11520" width="9.140625" style="154"/>
    <col min="11521" max="11521" width="2.5703125" style="154" customWidth="1"/>
    <col min="11522" max="11522" width="3.140625" style="154" customWidth="1"/>
    <col min="11523" max="11523" width="34.28515625" style="154" customWidth="1"/>
    <col min="11524" max="11524" width="8.42578125" style="154" customWidth="1"/>
    <col min="11525" max="11525" width="10.5703125" style="154" customWidth="1"/>
    <col min="11526" max="11526" width="9.28515625" style="154" bestFit="1" customWidth="1"/>
    <col min="11527" max="11527" width="11.85546875" style="154" customWidth="1"/>
    <col min="11528" max="11528" width="12.140625" style="154" customWidth="1"/>
    <col min="11529" max="11529" width="10.5703125" style="154" customWidth="1"/>
    <col min="11530" max="11530" width="9.7109375" style="154" bestFit="1" customWidth="1"/>
    <col min="11531" max="11531" width="11.85546875" style="154" bestFit="1" customWidth="1"/>
    <col min="11532" max="11532" width="12.28515625" style="154" bestFit="1" customWidth="1"/>
    <col min="11533" max="11533" width="9.28515625" style="154" bestFit="1" customWidth="1"/>
    <col min="11534" max="11534" width="11.42578125" style="154" bestFit="1" customWidth="1"/>
    <col min="11535" max="11535" width="11.42578125" style="154" customWidth="1"/>
    <col min="11536" max="11536" width="10.7109375" style="154" customWidth="1"/>
    <col min="11537" max="11537" width="11.5703125" style="154" customWidth="1"/>
    <col min="11538" max="11538" width="6.7109375" style="154" bestFit="1" customWidth="1"/>
    <col min="11539" max="11663" width="9.140625" style="154"/>
    <col min="11664" max="11664" width="9.85546875" style="154" customWidth="1"/>
    <col min="11665" max="11665" width="3.140625" style="154" customWidth="1"/>
    <col min="11666" max="11666" width="0.140625" style="154" customWidth="1"/>
    <col min="11667" max="11667" width="34.28515625" style="154" customWidth="1"/>
    <col min="11668" max="11668" width="8.42578125" style="154" customWidth="1"/>
    <col min="11669" max="11669" width="0.28515625" style="154" customWidth="1"/>
    <col min="11670" max="11670" width="3" style="154" customWidth="1"/>
    <col min="11671" max="11671" width="10.5703125" style="154" customWidth="1"/>
    <col min="11672" max="11672" width="9.140625" style="154"/>
    <col min="11673" max="11673" width="11.85546875" style="154" customWidth="1"/>
    <col min="11674" max="11674" width="12.140625" style="154" customWidth="1"/>
    <col min="11675" max="11675" width="10.5703125" style="154" customWidth="1"/>
    <col min="11676" max="11676" width="9.5703125" style="154" bestFit="1" customWidth="1"/>
    <col min="11677" max="11677" width="11.7109375" style="154" bestFit="1" customWidth="1"/>
    <col min="11678" max="11678" width="10.140625" style="154" bestFit="1" customWidth="1"/>
    <col min="11679" max="11679" width="12.140625" style="154" bestFit="1" customWidth="1"/>
    <col min="11680" max="11680" width="9.140625" style="154"/>
    <col min="11681" max="11681" width="9.5703125" style="154" bestFit="1" customWidth="1"/>
    <col min="11682" max="11682" width="14.42578125" style="154" customWidth="1"/>
    <col min="11683" max="11683" width="2.28515625" style="154" customWidth="1"/>
    <col min="11684" max="11684" width="10.140625" style="154" bestFit="1" customWidth="1"/>
    <col min="11685" max="11776" width="9.140625" style="154"/>
    <col min="11777" max="11777" width="2.5703125" style="154" customWidth="1"/>
    <col min="11778" max="11778" width="3.140625" style="154" customWidth="1"/>
    <col min="11779" max="11779" width="34.28515625" style="154" customWidth="1"/>
    <col min="11780" max="11780" width="8.42578125" style="154" customWidth="1"/>
    <col min="11781" max="11781" width="10.5703125" style="154" customWidth="1"/>
    <col min="11782" max="11782" width="9.28515625" style="154" bestFit="1" customWidth="1"/>
    <col min="11783" max="11783" width="11.85546875" style="154" customWidth="1"/>
    <col min="11784" max="11784" width="12.140625" style="154" customWidth="1"/>
    <col min="11785" max="11785" width="10.5703125" style="154" customWidth="1"/>
    <col min="11786" max="11786" width="9.7109375" style="154" bestFit="1" customWidth="1"/>
    <col min="11787" max="11787" width="11.85546875" style="154" bestFit="1" customWidth="1"/>
    <col min="11788" max="11788" width="12.28515625" style="154" bestFit="1" customWidth="1"/>
    <col min="11789" max="11789" width="9.28515625" style="154" bestFit="1" customWidth="1"/>
    <col min="11790" max="11790" width="11.42578125" style="154" bestFit="1" customWidth="1"/>
    <col min="11791" max="11791" width="11.42578125" style="154" customWidth="1"/>
    <col min="11792" max="11792" width="10.7109375" style="154" customWidth="1"/>
    <col min="11793" max="11793" width="11.5703125" style="154" customWidth="1"/>
    <col min="11794" max="11794" width="6.7109375" style="154" bestFit="1" customWidth="1"/>
    <col min="11795" max="11919" width="9.140625" style="154"/>
    <col min="11920" max="11920" width="9.85546875" style="154" customWidth="1"/>
    <col min="11921" max="11921" width="3.140625" style="154" customWidth="1"/>
    <col min="11922" max="11922" width="0.140625" style="154" customWidth="1"/>
    <col min="11923" max="11923" width="34.28515625" style="154" customWidth="1"/>
    <col min="11924" max="11924" width="8.42578125" style="154" customWidth="1"/>
    <col min="11925" max="11925" width="0.28515625" style="154" customWidth="1"/>
    <col min="11926" max="11926" width="3" style="154" customWidth="1"/>
    <col min="11927" max="11927" width="10.5703125" style="154" customWidth="1"/>
    <col min="11928" max="11928" width="9.140625" style="154"/>
    <col min="11929" max="11929" width="11.85546875" style="154" customWidth="1"/>
    <col min="11930" max="11930" width="12.140625" style="154" customWidth="1"/>
    <col min="11931" max="11931" width="10.5703125" style="154" customWidth="1"/>
    <col min="11932" max="11932" width="9.5703125" style="154" bestFit="1" customWidth="1"/>
    <col min="11933" max="11933" width="11.7109375" style="154" bestFit="1" customWidth="1"/>
    <col min="11934" max="11934" width="10.140625" style="154" bestFit="1" customWidth="1"/>
    <col min="11935" max="11935" width="12.140625" style="154" bestFit="1" customWidth="1"/>
    <col min="11936" max="11936" width="9.140625" style="154"/>
    <col min="11937" max="11937" width="9.5703125" style="154" bestFit="1" customWidth="1"/>
    <col min="11938" max="11938" width="14.42578125" style="154" customWidth="1"/>
    <col min="11939" max="11939" width="2.28515625" style="154" customWidth="1"/>
    <col min="11940" max="11940" width="10.140625" style="154" bestFit="1" customWidth="1"/>
    <col min="11941" max="12032" width="9.140625" style="154"/>
    <col min="12033" max="12033" width="2.5703125" style="154" customWidth="1"/>
    <col min="12034" max="12034" width="3.140625" style="154" customWidth="1"/>
    <col min="12035" max="12035" width="34.28515625" style="154" customWidth="1"/>
    <col min="12036" max="12036" width="8.42578125" style="154" customWidth="1"/>
    <col min="12037" max="12037" width="10.5703125" style="154" customWidth="1"/>
    <col min="12038" max="12038" width="9.28515625" style="154" bestFit="1" customWidth="1"/>
    <col min="12039" max="12039" width="11.85546875" style="154" customWidth="1"/>
    <col min="12040" max="12040" width="12.140625" style="154" customWidth="1"/>
    <col min="12041" max="12041" width="10.5703125" style="154" customWidth="1"/>
    <col min="12042" max="12042" width="9.7109375" style="154" bestFit="1" customWidth="1"/>
    <col min="12043" max="12043" width="11.85546875" style="154" bestFit="1" customWidth="1"/>
    <col min="12044" max="12044" width="12.28515625" style="154" bestFit="1" customWidth="1"/>
    <col min="12045" max="12045" width="9.28515625" style="154" bestFit="1" customWidth="1"/>
    <col min="12046" max="12046" width="11.42578125" style="154" bestFit="1" customWidth="1"/>
    <col min="12047" max="12047" width="11.42578125" style="154" customWidth="1"/>
    <col min="12048" max="12048" width="10.7109375" style="154" customWidth="1"/>
    <col min="12049" max="12049" width="11.5703125" style="154" customWidth="1"/>
    <col min="12050" max="12050" width="6.7109375" style="154" bestFit="1" customWidth="1"/>
    <col min="12051" max="12175" width="9.140625" style="154"/>
    <col min="12176" max="12176" width="9.85546875" style="154" customWidth="1"/>
    <col min="12177" max="12177" width="3.140625" style="154" customWidth="1"/>
    <col min="12178" max="12178" width="0.140625" style="154" customWidth="1"/>
    <col min="12179" max="12179" width="34.28515625" style="154" customWidth="1"/>
    <col min="12180" max="12180" width="8.42578125" style="154" customWidth="1"/>
    <col min="12181" max="12181" width="0.28515625" style="154" customWidth="1"/>
    <col min="12182" max="12182" width="3" style="154" customWidth="1"/>
    <col min="12183" max="12183" width="10.5703125" style="154" customWidth="1"/>
    <col min="12184" max="12184" width="9.140625" style="154"/>
    <col min="12185" max="12185" width="11.85546875" style="154" customWidth="1"/>
    <col min="12186" max="12186" width="12.140625" style="154" customWidth="1"/>
    <col min="12187" max="12187" width="10.5703125" style="154" customWidth="1"/>
    <col min="12188" max="12188" width="9.5703125" style="154" bestFit="1" customWidth="1"/>
    <col min="12189" max="12189" width="11.7109375" style="154" bestFit="1" customWidth="1"/>
    <col min="12190" max="12190" width="10.140625" style="154" bestFit="1" customWidth="1"/>
    <col min="12191" max="12191" width="12.140625" style="154" bestFit="1" customWidth="1"/>
    <col min="12192" max="12192" width="9.140625" style="154"/>
    <col min="12193" max="12193" width="9.5703125" style="154" bestFit="1" customWidth="1"/>
    <col min="12194" max="12194" width="14.42578125" style="154" customWidth="1"/>
    <col min="12195" max="12195" width="2.28515625" style="154" customWidth="1"/>
    <col min="12196" max="12196" width="10.140625" style="154" bestFit="1" customWidth="1"/>
    <col min="12197" max="12288" width="9.140625" style="154"/>
    <col min="12289" max="12289" width="2.5703125" style="154" customWidth="1"/>
    <col min="12290" max="12290" width="3.140625" style="154" customWidth="1"/>
    <col min="12291" max="12291" width="34.28515625" style="154" customWidth="1"/>
    <col min="12292" max="12292" width="8.42578125" style="154" customWidth="1"/>
    <col min="12293" max="12293" width="10.5703125" style="154" customWidth="1"/>
    <col min="12294" max="12294" width="9.28515625" style="154" bestFit="1" customWidth="1"/>
    <col min="12295" max="12295" width="11.85546875" style="154" customWidth="1"/>
    <col min="12296" max="12296" width="12.140625" style="154" customWidth="1"/>
    <col min="12297" max="12297" width="10.5703125" style="154" customWidth="1"/>
    <col min="12298" max="12298" width="9.7109375" style="154" bestFit="1" customWidth="1"/>
    <col min="12299" max="12299" width="11.85546875" style="154" bestFit="1" customWidth="1"/>
    <col min="12300" max="12300" width="12.28515625" style="154" bestFit="1" customWidth="1"/>
    <col min="12301" max="12301" width="9.28515625" style="154" bestFit="1" customWidth="1"/>
    <col min="12302" max="12302" width="11.42578125" style="154" bestFit="1" customWidth="1"/>
    <col min="12303" max="12303" width="11.42578125" style="154" customWidth="1"/>
    <col min="12304" max="12304" width="10.7109375" style="154" customWidth="1"/>
    <col min="12305" max="12305" width="11.5703125" style="154" customWidth="1"/>
    <col min="12306" max="12306" width="6.7109375" style="154" bestFit="1" customWidth="1"/>
    <col min="12307" max="12431" width="9.140625" style="154"/>
    <col min="12432" max="12432" width="9.85546875" style="154" customWidth="1"/>
    <col min="12433" max="12433" width="3.140625" style="154" customWidth="1"/>
    <col min="12434" max="12434" width="0.140625" style="154" customWidth="1"/>
    <col min="12435" max="12435" width="34.28515625" style="154" customWidth="1"/>
    <col min="12436" max="12436" width="8.42578125" style="154" customWidth="1"/>
    <col min="12437" max="12437" width="0.28515625" style="154" customWidth="1"/>
    <col min="12438" max="12438" width="3" style="154" customWidth="1"/>
    <col min="12439" max="12439" width="10.5703125" style="154" customWidth="1"/>
    <col min="12440" max="12440" width="9.140625" style="154"/>
    <col min="12441" max="12441" width="11.85546875" style="154" customWidth="1"/>
    <col min="12442" max="12442" width="12.140625" style="154" customWidth="1"/>
    <col min="12443" max="12443" width="10.5703125" style="154" customWidth="1"/>
    <col min="12444" max="12444" width="9.5703125" style="154" bestFit="1" customWidth="1"/>
    <col min="12445" max="12445" width="11.7109375" style="154" bestFit="1" customWidth="1"/>
    <col min="12446" max="12446" width="10.140625" style="154" bestFit="1" customWidth="1"/>
    <col min="12447" max="12447" width="12.140625" style="154" bestFit="1" customWidth="1"/>
    <col min="12448" max="12448" width="9.140625" style="154"/>
    <col min="12449" max="12449" width="9.5703125" style="154" bestFit="1" customWidth="1"/>
    <col min="12450" max="12450" width="14.42578125" style="154" customWidth="1"/>
    <col min="12451" max="12451" width="2.28515625" style="154" customWidth="1"/>
    <col min="12452" max="12452" width="10.140625" style="154" bestFit="1" customWidth="1"/>
    <col min="12453" max="12544" width="9.140625" style="154"/>
    <col min="12545" max="12545" width="2.5703125" style="154" customWidth="1"/>
    <col min="12546" max="12546" width="3.140625" style="154" customWidth="1"/>
    <col min="12547" max="12547" width="34.28515625" style="154" customWidth="1"/>
    <col min="12548" max="12548" width="8.42578125" style="154" customWidth="1"/>
    <col min="12549" max="12549" width="10.5703125" style="154" customWidth="1"/>
    <col min="12550" max="12550" width="9.28515625" style="154" bestFit="1" customWidth="1"/>
    <col min="12551" max="12551" width="11.85546875" style="154" customWidth="1"/>
    <col min="12552" max="12552" width="12.140625" style="154" customWidth="1"/>
    <col min="12553" max="12553" width="10.5703125" style="154" customWidth="1"/>
    <col min="12554" max="12554" width="9.7109375" style="154" bestFit="1" customWidth="1"/>
    <col min="12555" max="12555" width="11.85546875" style="154" bestFit="1" customWidth="1"/>
    <col min="12556" max="12556" width="12.28515625" style="154" bestFit="1" customWidth="1"/>
    <col min="12557" max="12557" width="9.28515625" style="154" bestFit="1" customWidth="1"/>
    <col min="12558" max="12558" width="11.42578125" style="154" bestFit="1" customWidth="1"/>
    <col min="12559" max="12559" width="11.42578125" style="154" customWidth="1"/>
    <col min="12560" max="12560" width="10.7109375" style="154" customWidth="1"/>
    <col min="12561" max="12561" width="11.5703125" style="154" customWidth="1"/>
    <col min="12562" max="12562" width="6.7109375" style="154" bestFit="1" customWidth="1"/>
    <col min="12563" max="12687" width="9.140625" style="154"/>
    <col min="12688" max="12688" width="9.85546875" style="154" customWidth="1"/>
    <col min="12689" max="12689" width="3.140625" style="154" customWidth="1"/>
    <col min="12690" max="12690" width="0.140625" style="154" customWidth="1"/>
    <col min="12691" max="12691" width="34.28515625" style="154" customWidth="1"/>
    <col min="12692" max="12692" width="8.42578125" style="154" customWidth="1"/>
    <col min="12693" max="12693" width="0.28515625" style="154" customWidth="1"/>
    <col min="12694" max="12694" width="3" style="154" customWidth="1"/>
    <col min="12695" max="12695" width="10.5703125" style="154" customWidth="1"/>
    <col min="12696" max="12696" width="9.140625" style="154"/>
    <col min="12697" max="12697" width="11.85546875" style="154" customWidth="1"/>
    <col min="12698" max="12698" width="12.140625" style="154" customWidth="1"/>
    <col min="12699" max="12699" width="10.5703125" style="154" customWidth="1"/>
    <col min="12700" max="12700" width="9.5703125" style="154" bestFit="1" customWidth="1"/>
    <col min="12701" max="12701" width="11.7109375" style="154" bestFit="1" customWidth="1"/>
    <col min="12702" max="12702" width="10.140625" style="154" bestFit="1" customWidth="1"/>
    <col min="12703" max="12703" width="12.140625" style="154" bestFit="1" customWidth="1"/>
    <col min="12704" max="12704" width="9.140625" style="154"/>
    <col min="12705" max="12705" width="9.5703125" style="154" bestFit="1" customWidth="1"/>
    <col min="12706" max="12706" width="14.42578125" style="154" customWidth="1"/>
    <col min="12707" max="12707" width="2.28515625" style="154" customWidth="1"/>
    <col min="12708" max="12708" width="10.140625" style="154" bestFit="1" customWidth="1"/>
    <col min="12709" max="12800" width="9.140625" style="154"/>
    <col min="12801" max="12801" width="2.5703125" style="154" customWidth="1"/>
    <col min="12802" max="12802" width="3.140625" style="154" customWidth="1"/>
    <col min="12803" max="12803" width="34.28515625" style="154" customWidth="1"/>
    <col min="12804" max="12804" width="8.42578125" style="154" customWidth="1"/>
    <col min="12805" max="12805" width="10.5703125" style="154" customWidth="1"/>
    <col min="12806" max="12806" width="9.28515625" style="154" bestFit="1" customWidth="1"/>
    <col min="12807" max="12807" width="11.85546875" style="154" customWidth="1"/>
    <col min="12808" max="12808" width="12.140625" style="154" customWidth="1"/>
    <col min="12809" max="12809" width="10.5703125" style="154" customWidth="1"/>
    <col min="12810" max="12810" width="9.7109375" style="154" bestFit="1" customWidth="1"/>
    <col min="12811" max="12811" width="11.85546875" style="154" bestFit="1" customWidth="1"/>
    <col min="12812" max="12812" width="12.28515625" style="154" bestFit="1" customWidth="1"/>
    <col min="12813" max="12813" width="9.28515625" style="154" bestFit="1" customWidth="1"/>
    <col min="12814" max="12814" width="11.42578125" style="154" bestFit="1" customWidth="1"/>
    <col min="12815" max="12815" width="11.42578125" style="154" customWidth="1"/>
    <col min="12816" max="12816" width="10.7109375" style="154" customWidth="1"/>
    <col min="12817" max="12817" width="11.5703125" style="154" customWidth="1"/>
    <col min="12818" max="12818" width="6.7109375" style="154" bestFit="1" customWidth="1"/>
    <col min="12819" max="12943" width="9.140625" style="154"/>
    <col min="12944" max="12944" width="9.85546875" style="154" customWidth="1"/>
    <col min="12945" max="12945" width="3.140625" style="154" customWidth="1"/>
    <col min="12946" max="12946" width="0.140625" style="154" customWidth="1"/>
    <col min="12947" max="12947" width="34.28515625" style="154" customWidth="1"/>
    <col min="12948" max="12948" width="8.42578125" style="154" customWidth="1"/>
    <col min="12949" max="12949" width="0.28515625" style="154" customWidth="1"/>
    <col min="12950" max="12950" width="3" style="154" customWidth="1"/>
    <col min="12951" max="12951" width="10.5703125" style="154" customWidth="1"/>
    <col min="12952" max="12952" width="9.140625" style="154"/>
    <col min="12953" max="12953" width="11.85546875" style="154" customWidth="1"/>
    <col min="12954" max="12954" width="12.140625" style="154" customWidth="1"/>
    <col min="12955" max="12955" width="10.5703125" style="154" customWidth="1"/>
    <col min="12956" max="12956" width="9.5703125" style="154" bestFit="1" customWidth="1"/>
    <col min="12957" max="12957" width="11.7109375" style="154" bestFit="1" customWidth="1"/>
    <col min="12958" max="12958" width="10.140625" style="154" bestFit="1" customWidth="1"/>
    <col min="12959" max="12959" width="12.140625" style="154" bestFit="1" customWidth="1"/>
    <col min="12960" max="12960" width="9.140625" style="154"/>
    <col min="12961" max="12961" width="9.5703125" style="154" bestFit="1" customWidth="1"/>
    <col min="12962" max="12962" width="14.42578125" style="154" customWidth="1"/>
    <col min="12963" max="12963" width="2.28515625" style="154" customWidth="1"/>
    <col min="12964" max="12964" width="10.140625" style="154" bestFit="1" customWidth="1"/>
    <col min="12965" max="13056" width="9.140625" style="154"/>
    <col min="13057" max="13057" width="2.5703125" style="154" customWidth="1"/>
    <col min="13058" max="13058" width="3.140625" style="154" customWidth="1"/>
    <col min="13059" max="13059" width="34.28515625" style="154" customWidth="1"/>
    <col min="13060" max="13060" width="8.42578125" style="154" customWidth="1"/>
    <col min="13061" max="13061" width="10.5703125" style="154" customWidth="1"/>
    <col min="13062" max="13062" width="9.28515625" style="154" bestFit="1" customWidth="1"/>
    <col min="13063" max="13063" width="11.85546875" style="154" customWidth="1"/>
    <col min="13064" max="13064" width="12.140625" style="154" customWidth="1"/>
    <col min="13065" max="13065" width="10.5703125" style="154" customWidth="1"/>
    <col min="13066" max="13066" width="9.7109375" style="154" bestFit="1" customWidth="1"/>
    <col min="13067" max="13067" width="11.85546875" style="154" bestFit="1" customWidth="1"/>
    <col min="13068" max="13068" width="12.28515625" style="154" bestFit="1" customWidth="1"/>
    <col min="13069" max="13069" width="9.28515625" style="154" bestFit="1" customWidth="1"/>
    <col min="13070" max="13070" width="11.42578125" style="154" bestFit="1" customWidth="1"/>
    <col min="13071" max="13071" width="11.42578125" style="154" customWidth="1"/>
    <col min="13072" max="13072" width="10.7109375" style="154" customWidth="1"/>
    <col min="13073" max="13073" width="11.5703125" style="154" customWidth="1"/>
    <col min="13074" max="13074" width="6.7109375" style="154" bestFit="1" customWidth="1"/>
    <col min="13075" max="13199" width="9.140625" style="154"/>
    <col min="13200" max="13200" width="9.85546875" style="154" customWidth="1"/>
    <col min="13201" max="13201" width="3.140625" style="154" customWidth="1"/>
    <col min="13202" max="13202" width="0.140625" style="154" customWidth="1"/>
    <col min="13203" max="13203" width="34.28515625" style="154" customWidth="1"/>
    <col min="13204" max="13204" width="8.42578125" style="154" customWidth="1"/>
    <col min="13205" max="13205" width="0.28515625" style="154" customWidth="1"/>
    <col min="13206" max="13206" width="3" style="154" customWidth="1"/>
    <col min="13207" max="13207" width="10.5703125" style="154" customWidth="1"/>
    <col min="13208" max="13208" width="9.140625" style="154"/>
    <col min="13209" max="13209" width="11.85546875" style="154" customWidth="1"/>
    <col min="13210" max="13210" width="12.140625" style="154" customWidth="1"/>
    <col min="13211" max="13211" width="10.5703125" style="154" customWidth="1"/>
    <col min="13212" max="13212" width="9.5703125" style="154" bestFit="1" customWidth="1"/>
    <col min="13213" max="13213" width="11.7109375" style="154" bestFit="1" customWidth="1"/>
    <col min="13214" max="13214" width="10.140625" style="154" bestFit="1" customWidth="1"/>
    <col min="13215" max="13215" width="12.140625" style="154" bestFit="1" customWidth="1"/>
    <col min="13216" max="13216" width="9.140625" style="154"/>
    <col min="13217" max="13217" width="9.5703125" style="154" bestFit="1" customWidth="1"/>
    <col min="13218" max="13218" width="14.42578125" style="154" customWidth="1"/>
    <col min="13219" max="13219" width="2.28515625" style="154" customWidth="1"/>
    <col min="13220" max="13220" width="10.140625" style="154" bestFit="1" customWidth="1"/>
    <col min="13221" max="13312" width="9.140625" style="154"/>
    <col min="13313" max="13313" width="2.5703125" style="154" customWidth="1"/>
    <col min="13314" max="13314" width="3.140625" style="154" customWidth="1"/>
    <col min="13315" max="13315" width="34.28515625" style="154" customWidth="1"/>
    <col min="13316" max="13316" width="8.42578125" style="154" customWidth="1"/>
    <col min="13317" max="13317" width="10.5703125" style="154" customWidth="1"/>
    <col min="13318" max="13318" width="9.28515625" style="154" bestFit="1" customWidth="1"/>
    <col min="13319" max="13319" width="11.85546875" style="154" customWidth="1"/>
    <col min="13320" max="13320" width="12.140625" style="154" customWidth="1"/>
    <col min="13321" max="13321" width="10.5703125" style="154" customWidth="1"/>
    <col min="13322" max="13322" width="9.7109375" style="154" bestFit="1" customWidth="1"/>
    <col min="13323" max="13323" width="11.85546875" style="154" bestFit="1" customWidth="1"/>
    <col min="13324" max="13324" width="12.28515625" style="154" bestFit="1" customWidth="1"/>
    <col min="13325" max="13325" width="9.28515625" style="154" bestFit="1" customWidth="1"/>
    <col min="13326" max="13326" width="11.42578125" style="154" bestFit="1" customWidth="1"/>
    <col min="13327" max="13327" width="11.42578125" style="154" customWidth="1"/>
    <col min="13328" max="13328" width="10.7109375" style="154" customWidth="1"/>
    <col min="13329" max="13329" width="11.5703125" style="154" customWidth="1"/>
    <col min="13330" max="13330" width="6.7109375" style="154" bestFit="1" customWidth="1"/>
    <col min="13331" max="13455" width="9.140625" style="154"/>
    <col min="13456" max="13456" width="9.85546875" style="154" customWidth="1"/>
    <col min="13457" max="13457" width="3.140625" style="154" customWidth="1"/>
    <col min="13458" max="13458" width="0.140625" style="154" customWidth="1"/>
    <col min="13459" max="13459" width="34.28515625" style="154" customWidth="1"/>
    <col min="13460" max="13460" width="8.42578125" style="154" customWidth="1"/>
    <col min="13461" max="13461" width="0.28515625" style="154" customWidth="1"/>
    <col min="13462" max="13462" width="3" style="154" customWidth="1"/>
    <col min="13463" max="13463" width="10.5703125" style="154" customWidth="1"/>
    <col min="13464" max="13464" width="9.140625" style="154"/>
    <col min="13465" max="13465" width="11.85546875" style="154" customWidth="1"/>
    <col min="13466" max="13466" width="12.140625" style="154" customWidth="1"/>
    <col min="13467" max="13467" width="10.5703125" style="154" customWidth="1"/>
    <col min="13468" max="13468" width="9.5703125" style="154" bestFit="1" customWidth="1"/>
    <col min="13469" max="13469" width="11.7109375" style="154" bestFit="1" customWidth="1"/>
    <col min="13470" max="13470" width="10.140625" style="154" bestFit="1" customWidth="1"/>
    <col min="13471" max="13471" width="12.140625" style="154" bestFit="1" customWidth="1"/>
    <col min="13472" max="13472" width="9.140625" style="154"/>
    <col min="13473" max="13473" width="9.5703125" style="154" bestFit="1" customWidth="1"/>
    <col min="13474" max="13474" width="14.42578125" style="154" customWidth="1"/>
    <col min="13475" max="13475" width="2.28515625" style="154" customWidth="1"/>
    <col min="13476" max="13476" width="10.140625" style="154" bestFit="1" customWidth="1"/>
    <col min="13477" max="13568" width="9.140625" style="154"/>
    <col min="13569" max="13569" width="2.5703125" style="154" customWidth="1"/>
    <col min="13570" max="13570" width="3.140625" style="154" customWidth="1"/>
    <col min="13571" max="13571" width="34.28515625" style="154" customWidth="1"/>
    <col min="13572" max="13572" width="8.42578125" style="154" customWidth="1"/>
    <col min="13573" max="13573" width="10.5703125" style="154" customWidth="1"/>
    <col min="13574" max="13574" width="9.28515625" style="154" bestFit="1" customWidth="1"/>
    <col min="13575" max="13575" width="11.85546875" style="154" customWidth="1"/>
    <col min="13576" max="13576" width="12.140625" style="154" customWidth="1"/>
    <col min="13577" max="13577" width="10.5703125" style="154" customWidth="1"/>
    <col min="13578" max="13578" width="9.7109375" style="154" bestFit="1" customWidth="1"/>
    <col min="13579" max="13579" width="11.85546875" style="154" bestFit="1" customWidth="1"/>
    <col min="13580" max="13580" width="12.28515625" style="154" bestFit="1" customWidth="1"/>
    <col min="13581" max="13581" width="9.28515625" style="154" bestFit="1" customWidth="1"/>
    <col min="13582" max="13582" width="11.42578125" style="154" bestFit="1" customWidth="1"/>
    <col min="13583" max="13583" width="11.42578125" style="154" customWidth="1"/>
    <col min="13584" max="13584" width="10.7109375" style="154" customWidth="1"/>
    <col min="13585" max="13585" width="11.5703125" style="154" customWidth="1"/>
    <col min="13586" max="13586" width="6.7109375" style="154" bestFit="1" customWidth="1"/>
    <col min="13587" max="13711" width="9.140625" style="154"/>
    <col min="13712" max="13712" width="9.85546875" style="154" customWidth="1"/>
    <col min="13713" max="13713" width="3.140625" style="154" customWidth="1"/>
    <col min="13714" max="13714" width="0.140625" style="154" customWidth="1"/>
    <col min="13715" max="13715" width="34.28515625" style="154" customWidth="1"/>
    <col min="13716" max="13716" width="8.42578125" style="154" customWidth="1"/>
    <col min="13717" max="13717" width="0.28515625" style="154" customWidth="1"/>
    <col min="13718" max="13718" width="3" style="154" customWidth="1"/>
    <col min="13719" max="13719" width="10.5703125" style="154" customWidth="1"/>
    <col min="13720" max="13720" width="9.140625" style="154"/>
    <col min="13721" max="13721" width="11.85546875" style="154" customWidth="1"/>
    <col min="13722" max="13722" width="12.140625" style="154" customWidth="1"/>
    <col min="13723" max="13723" width="10.5703125" style="154" customWidth="1"/>
    <col min="13724" max="13724" width="9.5703125" style="154" bestFit="1" customWidth="1"/>
    <col min="13725" max="13725" width="11.7109375" style="154" bestFit="1" customWidth="1"/>
    <col min="13726" max="13726" width="10.140625" style="154" bestFit="1" customWidth="1"/>
    <col min="13727" max="13727" width="12.140625" style="154" bestFit="1" customWidth="1"/>
    <col min="13728" max="13728" width="9.140625" style="154"/>
    <col min="13729" max="13729" width="9.5703125" style="154" bestFit="1" customWidth="1"/>
    <col min="13730" max="13730" width="14.42578125" style="154" customWidth="1"/>
    <col min="13731" max="13731" width="2.28515625" style="154" customWidth="1"/>
    <col min="13732" max="13732" width="10.140625" style="154" bestFit="1" customWidth="1"/>
    <col min="13733" max="13824" width="9.140625" style="154"/>
    <col min="13825" max="13825" width="2.5703125" style="154" customWidth="1"/>
    <col min="13826" max="13826" width="3.140625" style="154" customWidth="1"/>
    <col min="13827" max="13827" width="34.28515625" style="154" customWidth="1"/>
    <col min="13828" max="13828" width="8.42578125" style="154" customWidth="1"/>
    <col min="13829" max="13829" width="10.5703125" style="154" customWidth="1"/>
    <col min="13830" max="13830" width="9.28515625" style="154" bestFit="1" customWidth="1"/>
    <col min="13831" max="13831" width="11.85546875" style="154" customWidth="1"/>
    <col min="13832" max="13832" width="12.140625" style="154" customWidth="1"/>
    <col min="13833" max="13833" width="10.5703125" style="154" customWidth="1"/>
    <col min="13834" max="13834" width="9.7109375" style="154" bestFit="1" customWidth="1"/>
    <col min="13835" max="13835" width="11.85546875" style="154" bestFit="1" customWidth="1"/>
    <col min="13836" max="13836" width="12.28515625" style="154" bestFit="1" customWidth="1"/>
    <col min="13837" max="13837" width="9.28515625" style="154" bestFit="1" customWidth="1"/>
    <col min="13838" max="13838" width="11.42578125" style="154" bestFit="1" customWidth="1"/>
    <col min="13839" max="13839" width="11.42578125" style="154" customWidth="1"/>
    <col min="13840" max="13840" width="10.7109375" style="154" customWidth="1"/>
    <col min="13841" max="13841" width="11.5703125" style="154" customWidth="1"/>
    <col min="13842" max="13842" width="6.7109375" style="154" bestFit="1" customWidth="1"/>
    <col min="13843" max="13967" width="9.140625" style="154"/>
    <col min="13968" max="13968" width="9.85546875" style="154" customWidth="1"/>
    <col min="13969" max="13969" width="3.140625" style="154" customWidth="1"/>
    <col min="13970" max="13970" width="0.140625" style="154" customWidth="1"/>
    <col min="13971" max="13971" width="34.28515625" style="154" customWidth="1"/>
    <col min="13972" max="13972" width="8.42578125" style="154" customWidth="1"/>
    <col min="13973" max="13973" width="0.28515625" style="154" customWidth="1"/>
    <col min="13974" max="13974" width="3" style="154" customWidth="1"/>
    <col min="13975" max="13975" width="10.5703125" style="154" customWidth="1"/>
    <col min="13976" max="13976" width="9.140625" style="154"/>
    <col min="13977" max="13977" width="11.85546875" style="154" customWidth="1"/>
    <col min="13978" max="13978" width="12.140625" style="154" customWidth="1"/>
    <col min="13979" max="13979" width="10.5703125" style="154" customWidth="1"/>
    <col min="13980" max="13980" width="9.5703125" style="154" bestFit="1" customWidth="1"/>
    <col min="13981" max="13981" width="11.7109375" style="154" bestFit="1" customWidth="1"/>
    <col min="13982" max="13982" width="10.140625" style="154" bestFit="1" customWidth="1"/>
    <col min="13983" max="13983" width="12.140625" style="154" bestFit="1" customWidth="1"/>
    <col min="13984" max="13984" width="9.140625" style="154"/>
    <col min="13985" max="13985" width="9.5703125" style="154" bestFit="1" customWidth="1"/>
    <col min="13986" max="13986" width="14.42578125" style="154" customWidth="1"/>
    <col min="13987" max="13987" width="2.28515625" style="154" customWidth="1"/>
    <col min="13988" max="13988" width="10.140625" style="154" bestFit="1" customWidth="1"/>
    <col min="13989" max="14080" width="9.140625" style="154"/>
    <col min="14081" max="14081" width="2.5703125" style="154" customWidth="1"/>
    <col min="14082" max="14082" width="3.140625" style="154" customWidth="1"/>
    <col min="14083" max="14083" width="34.28515625" style="154" customWidth="1"/>
    <col min="14084" max="14084" width="8.42578125" style="154" customWidth="1"/>
    <col min="14085" max="14085" width="10.5703125" style="154" customWidth="1"/>
    <col min="14086" max="14086" width="9.28515625" style="154" bestFit="1" customWidth="1"/>
    <col min="14087" max="14087" width="11.85546875" style="154" customWidth="1"/>
    <col min="14088" max="14088" width="12.140625" style="154" customWidth="1"/>
    <col min="14089" max="14089" width="10.5703125" style="154" customWidth="1"/>
    <col min="14090" max="14090" width="9.7109375" style="154" bestFit="1" customWidth="1"/>
    <col min="14091" max="14091" width="11.85546875" style="154" bestFit="1" customWidth="1"/>
    <col min="14092" max="14092" width="12.28515625" style="154" bestFit="1" customWidth="1"/>
    <col min="14093" max="14093" width="9.28515625" style="154" bestFit="1" customWidth="1"/>
    <col min="14094" max="14094" width="11.42578125" style="154" bestFit="1" customWidth="1"/>
    <col min="14095" max="14095" width="11.42578125" style="154" customWidth="1"/>
    <col min="14096" max="14096" width="10.7109375" style="154" customWidth="1"/>
    <col min="14097" max="14097" width="11.5703125" style="154" customWidth="1"/>
    <col min="14098" max="14098" width="6.7109375" style="154" bestFit="1" customWidth="1"/>
    <col min="14099" max="14223" width="9.140625" style="154"/>
    <col min="14224" max="14224" width="9.85546875" style="154" customWidth="1"/>
    <col min="14225" max="14225" width="3.140625" style="154" customWidth="1"/>
    <col min="14226" max="14226" width="0.140625" style="154" customWidth="1"/>
    <col min="14227" max="14227" width="34.28515625" style="154" customWidth="1"/>
    <col min="14228" max="14228" width="8.42578125" style="154" customWidth="1"/>
    <col min="14229" max="14229" width="0.28515625" style="154" customWidth="1"/>
    <col min="14230" max="14230" width="3" style="154" customWidth="1"/>
    <col min="14231" max="14231" width="10.5703125" style="154" customWidth="1"/>
    <col min="14232" max="14232" width="9.140625" style="154"/>
    <col min="14233" max="14233" width="11.85546875" style="154" customWidth="1"/>
    <col min="14234" max="14234" width="12.140625" style="154" customWidth="1"/>
    <col min="14235" max="14235" width="10.5703125" style="154" customWidth="1"/>
    <col min="14236" max="14236" width="9.5703125" style="154" bestFit="1" customWidth="1"/>
    <col min="14237" max="14237" width="11.7109375" style="154" bestFit="1" customWidth="1"/>
    <col min="14238" max="14238" width="10.140625" style="154" bestFit="1" customWidth="1"/>
    <col min="14239" max="14239" width="12.140625" style="154" bestFit="1" customWidth="1"/>
    <col min="14240" max="14240" width="9.140625" style="154"/>
    <col min="14241" max="14241" width="9.5703125" style="154" bestFit="1" customWidth="1"/>
    <col min="14242" max="14242" width="14.42578125" style="154" customWidth="1"/>
    <col min="14243" max="14243" width="2.28515625" style="154" customWidth="1"/>
    <col min="14244" max="14244" width="10.140625" style="154" bestFit="1" customWidth="1"/>
    <col min="14245" max="14336" width="9.140625" style="154"/>
    <col min="14337" max="14337" width="2.5703125" style="154" customWidth="1"/>
    <col min="14338" max="14338" width="3.140625" style="154" customWidth="1"/>
    <col min="14339" max="14339" width="34.28515625" style="154" customWidth="1"/>
    <col min="14340" max="14340" width="8.42578125" style="154" customWidth="1"/>
    <col min="14341" max="14341" width="10.5703125" style="154" customWidth="1"/>
    <col min="14342" max="14342" width="9.28515625" style="154" bestFit="1" customWidth="1"/>
    <col min="14343" max="14343" width="11.85546875" style="154" customWidth="1"/>
    <col min="14344" max="14344" width="12.140625" style="154" customWidth="1"/>
    <col min="14345" max="14345" width="10.5703125" style="154" customWidth="1"/>
    <col min="14346" max="14346" width="9.7109375" style="154" bestFit="1" customWidth="1"/>
    <col min="14347" max="14347" width="11.85546875" style="154" bestFit="1" customWidth="1"/>
    <col min="14348" max="14348" width="12.28515625" style="154" bestFit="1" customWidth="1"/>
    <col min="14349" max="14349" width="9.28515625" style="154" bestFit="1" customWidth="1"/>
    <col min="14350" max="14350" width="11.42578125" style="154" bestFit="1" customWidth="1"/>
    <col min="14351" max="14351" width="11.42578125" style="154" customWidth="1"/>
    <col min="14352" max="14352" width="10.7109375" style="154" customWidth="1"/>
    <col min="14353" max="14353" width="11.5703125" style="154" customWidth="1"/>
    <col min="14354" max="14354" width="6.7109375" style="154" bestFit="1" customWidth="1"/>
    <col min="14355" max="14479" width="9.140625" style="154"/>
    <col min="14480" max="14480" width="9.85546875" style="154" customWidth="1"/>
    <col min="14481" max="14481" width="3.140625" style="154" customWidth="1"/>
    <col min="14482" max="14482" width="0.140625" style="154" customWidth="1"/>
    <col min="14483" max="14483" width="34.28515625" style="154" customWidth="1"/>
    <col min="14484" max="14484" width="8.42578125" style="154" customWidth="1"/>
    <col min="14485" max="14485" width="0.28515625" style="154" customWidth="1"/>
    <col min="14486" max="14486" width="3" style="154" customWidth="1"/>
    <col min="14487" max="14487" width="10.5703125" style="154" customWidth="1"/>
    <col min="14488" max="14488" width="9.140625" style="154"/>
    <col min="14489" max="14489" width="11.85546875" style="154" customWidth="1"/>
    <col min="14490" max="14490" width="12.140625" style="154" customWidth="1"/>
    <col min="14491" max="14491" width="10.5703125" style="154" customWidth="1"/>
    <col min="14492" max="14492" width="9.5703125" style="154" bestFit="1" customWidth="1"/>
    <col min="14493" max="14493" width="11.7109375" style="154" bestFit="1" customWidth="1"/>
    <col min="14494" max="14494" width="10.140625" style="154" bestFit="1" customWidth="1"/>
    <col min="14495" max="14495" width="12.140625" style="154" bestFit="1" customWidth="1"/>
    <col min="14496" max="14496" width="9.140625" style="154"/>
    <col min="14497" max="14497" width="9.5703125" style="154" bestFit="1" customWidth="1"/>
    <col min="14498" max="14498" width="14.42578125" style="154" customWidth="1"/>
    <col min="14499" max="14499" width="2.28515625" style="154" customWidth="1"/>
    <col min="14500" max="14500" width="10.140625" style="154" bestFit="1" customWidth="1"/>
    <col min="14501" max="14592" width="9.140625" style="154"/>
    <col min="14593" max="14593" width="2.5703125" style="154" customWidth="1"/>
    <col min="14594" max="14594" width="3.140625" style="154" customWidth="1"/>
    <col min="14595" max="14595" width="34.28515625" style="154" customWidth="1"/>
    <col min="14596" max="14596" width="8.42578125" style="154" customWidth="1"/>
    <col min="14597" max="14597" width="10.5703125" style="154" customWidth="1"/>
    <col min="14598" max="14598" width="9.28515625" style="154" bestFit="1" customWidth="1"/>
    <col min="14599" max="14599" width="11.85546875" style="154" customWidth="1"/>
    <col min="14600" max="14600" width="12.140625" style="154" customWidth="1"/>
    <col min="14601" max="14601" width="10.5703125" style="154" customWidth="1"/>
    <col min="14602" max="14602" width="9.7109375" style="154" bestFit="1" customWidth="1"/>
    <col min="14603" max="14603" width="11.85546875" style="154" bestFit="1" customWidth="1"/>
    <col min="14604" max="14604" width="12.28515625" style="154" bestFit="1" customWidth="1"/>
    <col min="14605" max="14605" width="9.28515625" style="154" bestFit="1" customWidth="1"/>
    <col min="14606" max="14606" width="11.42578125" style="154" bestFit="1" customWidth="1"/>
    <col min="14607" max="14607" width="11.42578125" style="154" customWidth="1"/>
    <col min="14608" max="14608" width="10.7109375" style="154" customWidth="1"/>
    <col min="14609" max="14609" width="11.5703125" style="154" customWidth="1"/>
    <col min="14610" max="14610" width="6.7109375" style="154" bestFit="1" customWidth="1"/>
    <col min="14611" max="14735" width="9.140625" style="154"/>
    <col min="14736" max="14736" width="9.85546875" style="154" customWidth="1"/>
    <col min="14737" max="14737" width="3.140625" style="154" customWidth="1"/>
    <col min="14738" max="14738" width="0.140625" style="154" customWidth="1"/>
    <col min="14739" max="14739" width="34.28515625" style="154" customWidth="1"/>
    <col min="14740" max="14740" width="8.42578125" style="154" customWidth="1"/>
    <col min="14741" max="14741" width="0.28515625" style="154" customWidth="1"/>
    <col min="14742" max="14742" width="3" style="154" customWidth="1"/>
    <col min="14743" max="14743" width="10.5703125" style="154" customWidth="1"/>
    <col min="14744" max="14744" width="9.140625" style="154"/>
    <col min="14745" max="14745" width="11.85546875" style="154" customWidth="1"/>
    <col min="14746" max="14746" width="12.140625" style="154" customWidth="1"/>
    <col min="14747" max="14747" width="10.5703125" style="154" customWidth="1"/>
    <col min="14748" max="14748" width="9.5703125" style="154" bestFit="1" customWidth="1"/>
    <col min="14749" max="14749" width="11.7109375" style="154" bestFit="1" customWidth="1"/>
    <col min="14750" max="14750" width="10.140625" style="154" bestFit="1" customWidth="1"/>
    <col min="14751" max="14751" width="12.140625" style="154" bestFit="1" customWidth="1"/>
    <col min="14752" max="14752" width="9.140625" style="154"/>
    <col min="14753" max="14753" width="9.5703125" style="154" bestFit="1" customWidth="1"/>
    <col min="14754" max="14754" width="14.42578125" style="154" customWidth="1"/>
    <col min="14755" max="14755" width="2.28515625" style="154" customWidth="1"/>
    <col min="14756" max="14756" width="10.140625" style="154" bestFit="1" customWidth="1"/>
    <col min="14757" max="14848" width="9.140625" style="154"/>
    <col min="14849" max="14849" width="2.5703125" style="154" customWidth="1"/>
    <col min="14850" max="14850" width="3.140625" style="154" customWidth="1"/>
    <col min="14851" max="14851" width="34.28515625" style="154" customWidth="1"/>
    <col min="14852" max="14852" width="8.42578125" style="154" customWidth="1"/>
    <col min="14853" max="14853" width="10.5703125" style="154" customWidth="1"/>
    <col min="14854" max="14854" width="9.28515625" style="154" bestFit="1" customWidth="1"/>
    <col min="14855" max="14855" width="11.85546875" style="154" customWidth="1"/>
    <col min="14856" max="14856" width="12.140625" style="154" customWidth="1"/>
    <col min="14857" max="14857" width="10.5703125" style="154" customWidth="1"/>
    <col min="14858" max="14858" width="9.7109375" style="154" bestFit="1" customWidth="1"/>
    <col min="14859" max="14859" width="11.85546875" style="154" bestFit="1" customWidth="1"/>
    <col min="14860" max="14860" width="12.28515625" style="154" bestFit="1" customWidth="1"/>
    <col min="14861" max="14861" width="9.28515625" style="154" bestFit="1" customWidth="1"/>
    <col min="14862" max="14862" width="11.42578125" style="154" bestFit="1" customWidth="1"/>
    <col min="14863" max="14863" width="11.42578125" style="154" customWidth="1"/>
    <col min="14864" max="14864" width="10.7109375" style="154" customWidth="1"/>
    <col min="14865" max="14865" width="11.5703125" style="154" customWidth="1"/>
    <col min="14866" max="14866" width="6.7109375" style="154" bestFit="1" customWidth="1"/>
    <col min="14867" max="14991" width="9.140625" style="154"/>
    <col min="14992" max="14992" width="9.85546875" style="154" customWidth="1"/>
    <col min="14993" max="14993" width="3.140625" style="154" customWidth="1"/>
    <col min="14994" max="14994" width="0.140625" style="154" customWidth="1"/>
    <col min="14995" max="14995" width="34.28515625" style="154" customWidth="1"/>
    <col min="14996" max="14996" width="8.42578125" style="154" customWidth="1"/>
    <col min="14997" max="14997" width="0.28515625" style="154" customWidth="1"/>
    <col min="14998" max="14998" width="3" style="154" customWidth="1"/>
    <col min="14999" max="14999" width="10.5703125" style="154" customWidth="1"/>
    <col min="15000" max="15000" width="9.140625" style="154"/>
    <col min="15001" max="15001" width="11.85546875" style="154" customWidth="1"/>
    <col min="15002" max="15002" width="12.140625" style="154" customWidth="1"/>
    <col min="15003" max="15003" width="10.5703125" style="154" customWidth="1"/>
    <col min="15004" max="15004" width="9.5703125" style="154" bestFit="1" customWidth="1"/>
    <col min="15005" max="15005" width="11.7109375" style="154" bestFit="1" customWidth="1"/>
    <col min="15006" max="15006" width="10.140625" style="154" bestFit="1" customWidth="1"/>
    <col min="15007" max="15007" width="12.140625" style="154" bestFit="1" customWidth="1"/>
    <col min="15008" max="15008" width="9.140625" style="154"/>
    <col min="15009" max="15009" width="9.5703125" style="154" bestFit="1" customWidth="1"/>
    <col min="15010" max="15010" width="14.42578125" style="154" customWidth="1"/>
    <col min="15011" max="15011" width="2.28515625" style="154" customWidth="1"/>
    <col min="15012" max="15012" width="10.140625" style="154" bestFit="1" customWidth="1"/>
    <col min="15013" max="15104" width="9.140625" style="154"/>
    <col min="15105" max="15105" width="2.5703125" style="154" customWidth="1"/>
    <col min="15106" max="15106" width="3.140625" style="154" customWidth="1"/>
    <col min="15107" max="15107" width="34.28515625" style="154" customWidth="1"/>
    <col min="15108" max="15108" width="8.42578125" style="154" customWidth="1"/>
    <col min="15109" max="15109" width="10.5703125" style="154" customWidth="1"/>
    <col min="15110" max="15110" width="9.28515625" style="154" bestFit="1" customWidth="1"/>
    <col min="15111" max="15111" width="11.85546875" style="154" customWidth="1"/>
    <col min="15112" max="15112" width="12.140625" style="154" customWidth="1"/>
    <col min="15113" max="15113" width="10.5703125" style="154" customWidth="1"/>
    <col min="15114" max="15114" width="9.7109375" style="154" bestFit="1" customWidth="1"/>
    <col min="15115" max="15115" width="11.85546875" style="154" bestFit="1" customWidth="1"/>
    <col min="15116" max="15116" width="12.28515625" style="154" bestFit="1" customWidth="1"/>
    <col min="15117" max="15117" width="9.28515625" style="154" bestFit="1" customWidth="1"/>
    <col min="15118" max="15118" width="11.42578125" style="154" bestFit="1" customWidth="1"/>
    <col min="15119" max="15119" width="11.42578125" style="154" customWidth="1"/>
    <col min="15120" max="15120" width="10.7109375" style="154" customWidth="1"/>
    <col min="15121" max="15121" width="11.5703125" style="154" customWidth="1"/>
    <col min="15122" max="15122" width="6.7109375" style="154" bestFit="1" customWidth="1"/>
    <col min="15123" max="15247" width="9.140625" style="154"/>
    <col min="15248" max="15248" width="9.85546875" style="154" customWidth="1"/>
    <col min="15249" max="15249" width="3.140625" style="154" customWidth="1"/>
    <col min="15250" max="15250" width="0.140625" style="154" customWidth="1"/>
    <col min="15251" max="15251" width="34.28515625" style="154" customWidth="1"/>
    <col min="15252" max="15252" width="8.42578125" style="154" customWidth="1"/>
    <col min="15253" max="15253" width="0.28515625" style="154" customWidth="1"/>
    <col min="15254" max="15254" width="3" style="154" customWidth="1"/>
    <col min="15255" max="15255" width="10.5703125" style="154" customWidth="1"/>
    <col min="15256" max="15256" width="9.140625" style="154"/>
    <col min="15257" max="15257" width="11.85546875" style="154" customWidth="1"/>
    <col min="15258" max="15258" width="12.140625" style="154" customWidth="1"/>
    <col min="15259" max="15259" width="10.5703125" style="154" customWidth="1"/>
    <col min="15260" max="15260" width="9.5703125" style="154" bestFit="1" customWidth="1"/>
    <col min="15261" max="15261" width="11.7109375" style="154" bestFit="1" customWidth="1"/>
    <col min="15262" max="15262" width="10.140625" style="154" bestFit="1" customWidth="1"/>
    <col min="15263" max="15263" width="12.140625" style="154" bestFit="1" customWidth="1"/>
    <col min="15264" max="15264" width="9.140625" style="154"/>
    <col min="15265" max="15265" width="9.5703125" style="154" bestFit="1" customWidth="1"/>
    <col min="15266" max="15266" width="14.42578125" style="154" customWidth="1"/>
    <col min="15267" max="15267" width="2.28515625" style="154" customWidth="1"/>
    <col min="15268" max="15268" width="10.140625" style="154" bestFit="1" customWidth="1"/>
    <col min="15269" max="15360" width="9.140625" style="154"/>
    <col min="15361" max="15361" width="2.5703125" style="154" customWidth="1"/>
    <col min="15362" max="15362" width="3.140625" style="154" customWidth="1"/>
    <col min="15363" max="15363" width="34.28515625" style="154" customWidth="1"/>
    <col min="15364" max="15364" width="8.42578125" style="154" customWidth="1"/>
    <col min="15365" max="15365" width="10.5703125" style="154" customWidth="1"/>
    <col min="15366" max="15366" width="9.28515625" style="154" bestFit="1" customWidth="1"/>
    <col min="15367" max="15367" width="11.85546875" style="154" customWidth="1"/>
    <col min="15368" max="15368" width="12.140625" style="154" customWidth="1"/>
    <col min="15369" max="15369" width="10.5703125" style="154" customWidth="1"/>
    <col min="15370" max="15370" width="9.7109375" style="154" bestFit="1" customWidth="1"/>
    <col min="15371" max="15371" width="11.85546875" style="154" bestFit="1" customWidth="1"/>
    <col min="15372" max="15372" width="12.28515625" style="154" bestFit="1" customWidth="1"/>
    <col min="15373" max="15373" width="9.28515625" style="154" bestFit="1" customWidth="1"/>
    <col min="15374" max="15374" width="11.42578125" style="154" bestFit="1" customWidth="1"/>
    <col min="15375" max="15375" width="11.42578125" style="154" customWidth="1"/>
    <col min="15376" max="15376" width="10.7109375" style="154" customWidth="1"/>
    <col min="15377" max="15377" width="11.5703125" style="154" customWidth="1"/>
    <col min="15378" max="15378" width="6.7109375" style="154" bestFit="1" customWidth="1"/>
    <col min="15379" max="15503" width="9.140625" style="154"/>
    <col min="15504" max="15504" width="9.85546875" style="154" customWidth="1"/>
    <col min="15505" max="15505" width="3.140625" style="154" customWidth="1"/>
    <col min="15506" max="15506" width="0.140625" style="154" customWidth="1"/>
    <col min="15507" max="15507" width="34.28515625" style="154" customWidth="1"/>
    <col min="15508" max="15508" width="8.42578125" style="154" customWidth="1"/>
    <col min="15509" max="15509" width="0.28515625" style="154" customWidth="1"/>
    <col min="15510" max="15510" width="3" style="154" customWidth="1"/>
    <col min="15511" max="15511" width="10.5703125" style="154" customWidth="1"/>
    <col min="15512" max="15512" width="9.140625" style="154"/>
    <col min="15513" max="15513" width="11.85546875" style="154" customWidth="1"/>
    <col min="15514" max="15514" width="12.140625" style="154" customWidth="1"/>
    <col min="15515" max="15515" width="10.5703125" style="154" customWidth="1"/>
    <col min="15516" max="15516" width="9.5703125" style="154" bestFit="1" customWidth="1"/>
    <col min="15517" max="15517" width="11.7109375" style="154" bestFit="1" customWidth="1"/>
    <col min="15518" max="15518" width="10.140625" style="154" bestFit="1" customWidth="1"/>
    <col min="15519" max="15519" width="12.140625" style="154" bestFit="1" customWidth="1"/>
    <col min="15520" max="15520" width="9.140625" style="154"/>
    <col min="15521" max="15521" width="9.5703125" style="154" bestFit="1" customWidth="1"/>
    <col min="15522" max="15522" width="14.42578125" style="154" customWidth="1"/>
    <col min="15523" max="15523" width="2.28515625" style="154" customWidth="1"/>
    <col min="15524" max="15524" width="10.140625" style="154" bestFit="1" customWidth="1"/>
    <col min="15525" max="15616" width="9.140625" style="154"/>
    <col min="15617" max="15617" width="2.5703125" style="154" customWidth="1"/>
    <col min="15618" max="15618" width="3.140625" style="154" customWidth="1"/>
    <col min="15619" max="15619" width="34.28515625" style="154" customWidth="1"/>
    <col min="15620" max="15620" width="8.42578125" style="154" customWidth="1"/>
    <col min="15621" max="15621" width="10.5703125" style="154" customWidth="1"/>
    <col min="15622" max="15622" width="9.28515625" style="154" bestFit="1" customWidth="1"/>
    <col min="15623" max="15623" width="11.85546875" style="154" customWidth="1"/>
    <col min="15624" max="15624" width="12.140625" style="154" customWidth="1"/>
    <col min="15625" max="15625" width="10.5703125" style="154" customWidth="1"/>
    <col min="15626" max="15626" width="9.7109375" style="154" bestFit="1" customWidth="1"/>
    <col min="15627" max="15627" width="11.85546875" style="154" bestFit="1" customWidth="1"/>
    <col min="15628" max="15628" width="12.28515625" style="154" bestFit="1" customWidth="1"/>
    <col min="15629" max="15629" width="9.28515625" style="154" bestFit="1" customWidth="1"/>
    <col min="15630" max="15630" width="11.42578125" style="154" bestFit="1" customWidth="1"/>
    <col min="15631" max="15631" width="11.42578125" style="154" customWidth="1"/>
    <col min="15632" max="15632" width="10.7109375" style="154" customWidth="1"/>
    <col min="15633" max="15633" width="11.5703125" style="154" customWidth="1"/>
    <col min="15634" max="15634" width="6.7109375" style="154" bestFit="1" customWidth="1"/>
    <col min="15635" max="15759" width="9.140625" style="154"/>
    <col min="15760" max="15760" width="9.85546875" style="154" customWidth="1"/>
    <col min="15761" max="15761" width="3.140625" style="154" customWidth="1"/>
    <col min="15762" max="15762" width="0.140625" style="154" customWidth="1"/>
    <col min="15763" max="15763" width="34.28515625" style="154" customWidth="1"/>
    <col min="15764" max="15764" width="8.42578125" style="154" customWidth="1"/>
    <col min="15765" max="15765" width="0.28515625" style="154" customWidth="1"/>
    <col min="15766" max="15766" width="3" style="154" customWidth="1"/>
    <col min="15767" max="15767" width="10.5703125" style="154" customWidth="1"/>
    <col min="15768" max="15768" width="9.140625" style="154"/>
    <col min="15769" max="15769" width="11.85546875" style="154" customWidth="1"/>
    <col min="15770" max="15770" width="12.140625" style="154" customWidth="1"/>
    <col min="15771" max="15771" width="10.5703125" style="154" customWidth="1"/>
    <col min="15772" max="15772" width="9.5703125" style="154" bestFit="1" customWidth="1"/>
    <col min="15773" max="15773" width="11.7109375" style="154" bestFit="1" customWidth="1"/>
    <col min="15774" max="15774" width="10.140625" style="154" bestFit="1" customWidth="1"/>
    <col min="15775" max="15775" width="12.140625" style="154" bestFit="1" customWidth="1"/>
    <col min="15776" max="15776" width="9.140625" style="154"/>
    <col min="15777" max="15777" width="9.5703125" style="154" bestFit="1" customWidth="1"/>
    <col min="15778" max="15778" width="14.42578125" style="154" customWidth="1"/>
    <col min="15779" max="15779" width="2.28515625" style="154" customWidth="1"/>
    <col min="15780" max="15780" width="10.140625" style="154" bestFit="1" customWidth="1"/>
    <col min="15781" max="15872" width="9.140625" style="154"/>
    <col min="15873" max="15873" width="2.5703125" style="154" customWidth="1"/>
    <col min="15874" max="15874" width="3.140625" style="154" customWidth="1"/>
    <col min="15875" max="15875" width="34.28515625" style="154" customWidth="1"/>
    <col min="15876" max="15876" width="8.42578125" style="154" customWidth="1"/>
    <col min="15877" max="15877" width="10.5703125" style="154" customWidth="1"/>
    <col min="15878" max="15878" width="9.28515625" style="154" bestFit="1" customWidth="1"/>
    <col min="15879" max="15879" width="11.85546875" style="154" customWidth="1"/>
    <col min="15880" max="15880" width="12.140625" style="154" customWidth="1"/>
    <col min="15881" max="15881" width="10.5703125" style="154" customWidth="1"/>
    <col min="15882" max="15882" width="9.7109375" style="154" bestFit="1" customWidth="1"/>
    <col min="15883" max="15883" width="11.85546875" style="154" bestFit="1" customWidth="1"/>
    <col min="15884" max="15884" width="12.28515625" style="154" bestFit="1" customWidth="1"/>
    <col min="15885" max="15885" width="9.28515625" style="154" bestFit="1" customWidth="1"/>
    <col min="15886" max="15886" width="11.42578125" style="154" bestFit="1" customWidth="1"/>
    <col min="15887" max="15887" width="11.42578125" style="154" customWidth="1"/>
    <col min="15888" max="15888" width="10.7109375" style="154" customWidth="1"/>
    <col min="15889" max="15889" width="11.5703125" style="154" customWidth="1"/>
    <col min="15890" max="15890" width="6.7109375" style="154" bestFit="1" customWidth="1"/>
    <col min="15891" max="16015" width="9.140625" style="154"/>
    <col min="16016" max="16016" width="9.85546875" style="154" customWidth="1"/>
    <col min="16017" max="16017" width="3.140625" style="154" customWidth="1"/>
    <col min="16018" max="16018" width="0.140625" style="154" customWidth="1"/>
    <col min="16019" max="16019" width="34.28515625" style="154" customWidth="1"/>
    <col min="16020" max="16020" width="8.42578125" style="154" customWidth="1"/>
    <col min="16021" max="16021" width="0.28515625" style="154" customWidth="1"/>
    <col min="16022" max="16022" width="3" style="154" customWidth="1"/>
    <col min="16023" max="16023" width="10.5703125" style="154" customWidth="1"/>
    <col min="16024" max="16024" width="9.140625" style="154"/>
    <col min="16025" max="16025" width="11.85546875" style="154" customWidth="1"/>
    <col min="16026" max="16026" width="12.140625" style="154" customWidth="1"/>
    <col min="16027" max="16027" width="10.5703125" style="154" customWidth="1"/>
    <col min="16028" max="16028" width="9.5703125" style="154" bestFit="1" customWidth="1"/>
    <col min="16029" max="16029" width="11.7109375" style="154" bestFit="1" customWidth="1"/>
    <col min="16030" max="16030" width="10.140625" style="154" bestFit="1" customWidth="1"/>
    <col min="16031" max="16031" width="12.140625" style="154" bestFit="1" customWidth="1"/>
    <col min="16032" max="16032" width="9.140625" style="154"/>
    <col min="16033" max="16033" width="9.5703125" style="154" bestFit="1" customWidth="1"/>
    <col min="16034" max="16034" width="14.42578125" style="154" customWidth="1"/>
    <col min="16035" max="16035" width="2.28515625" style="154" customWidth="1"/>
    <col min="16036" max="16036" width="10.140625" style="154" bestFit="1" customWidth="1"/>
    <col min="16037" max="16128" width="9.140625" style="154"/>
    <col min="16129" max="16129" width="2.5703125" style="154" customWidth="1"/>
    <col min="16130" max="16130" width="3.140625" style="154" customWidth="1"/>
    <col min="16131" max="16131" width="34.28515625" style="154" customWidth="1"/>
    <col min="16132" max="16132" width="8.42578125" style="154" customWidth="1"/>
    <col min="16133" max="16133" width="10.5703125" style="154" customWidth="1"/>
    <col min="16134" max="16134" width="9.28515625" style="154" bestFit="1" customWidth="1"/>
    <col min="16135" max="16135" width="11.85546875" style="154" customWidth="1"/>
    <col min="16136" max="16136" width="12.140625" style="154" customWidth="1"/>
    <col min="16137" max="16137" width="10.5703125" style="154" customWidth="1"/>
    <col min="16138" max="16138" width="9.7109375" style="154" bestFit="1" customWidth="1"/>
    <col min="16139" max="16139" width="11.85546875" style="154" bestFit="1" customWidth="1"/>
    <col min="16140" max="16140" width="12.28515625" style="154" bestFit="1" customWidth="1"/>
    <col min="16141" max="16141" width="9.28515625" style="154" bestFit="1" customWidth="1"/>
    <col min="16142" max="16142" width="11.42578125" style="154" bestFit="1" customWidth="1"/>
    <col min="16143" max="16143" width="11.42578125" style="154" customWidth="1"/>
    <col min="16144" max="16144" width="10.7109375" style="154" customWidth="1"/>
    <col min="16145" max="16145" width="11.5703125" style="154" customWidth="1"/>
    <col min="16146" max="16146" width="6.7109375" style="154" bestFit="1" customWidth="1"/>
    <col min="16147" max="16271" width="9.140625" style="154"/>
    <col min="16272" max="16272" width="9.85546875" style="154" customWidth="1"/>
    <col min="16273" max="16273" width="3.140625" style="154" customWidth="1"/>
    <col min="16274" max="16274" width="0.140625" style="154" customWidth="1"/>
    <col min="16275" max="16275" width="34.28515625" style="154" customWidth="1"/>
    <col min="16276" max="16276" width="8.42578125" style="154" customWidth="1"/>
    <col min="16277" max="16277" width="0.28515625" style="154" customWidth="1"/>
    <col min="16278" max="16278" width="3" style="154" customWidth="1"/>
    <col min="16279" max="16279" width="10.5703125" style="154" customWidth="1"/>
    <col min="16280" max="16280" width="9.140625" style="154"/>
    <col min="16281" max="16281" width="11.85546875" style="154" customWidth="1"/>
    <col min="16282" max="16282" width="12.140625" style="154" customWidth="1"/>
    <col min="16283" max="16283" width="10.5703125" style="154" customWidth="1"/>
    <col min="16284" max="16284" width="9.5703125" style="154" bestFit="1" customWidth="1"/>
    <col min="16285" max="16285" width="11.7109375" style="154" bestFit="1" customWidth="1"/>
    <col min="16286" max="16286" width="10.140625" style="154" bestFit="1" customWidth="1"/>
    <col min="16287" max="16287" width="12.140625" style="154" bestFit="1" customWidth="1"/>
    <col min="16288" max="16288" width="9.140625" style="154"/>
    <col min="16289" max="16289" width="9.5703125" style="154" bestFit="1" customWidth="1"/>
    <col min="16290" max="16290" width="14.42578125" style="154" customWidth="1"/>
    <col min="16291" max="16291" width="2.28515625" style="154" customWidth="1"/>
    <col min="16292" max="16292" width="10.140625" style="154" bestFit="1" customWidth="1"/>
    <col min="16293" max="16384" width="9.140625" style="154"/>
  </cols>
  <sheetData>
    <row r="6" spans="2:18" x14ac:dyDescent="0.2">
      <c r="C6" s="128" t="s">
        <v>0</v>
      </c>
      <c r="D6" s="129"/>
    </row>
    <row r="7" spans="2:18" x14ac:dyDescent="0.2">
      <c r="C7" s="128" t="s">
        <v>1</v>
      </c>
      <c r="D7" s="129"/>
    </row>
    <row r="9" spans="2:18" ht="21" x14ac:dyDescent="0.2">
      <c r="B9" s="296" t="s">
        <v>148</v>
      </c>
      <c r="C9" s="284"/>
      <c r="E9" s="286"/>
      <c r="F9" s="284"/>
      <c r="G9" s="297" t="s">
        <v>3</v>
      </c>
    </row>
    <row r="10" spans="2:18" ht="12" customHeight="1" x14ac:dyDescent="0.3">
      <c r="B10" s="319"/>
      <c r="C10" s="320"/>
      <c r="D10" s="320"/>
      <c r="E10" s="272"/>
    </row>
    <row r="11" spans="2:18" ht="21" customHeight="1" x14ac:dyDescent="0.2">
      <c r="B11" s="296" t="s">
        <v>149</v>
      </c>
    </row>
    <row r="12" spans="2:18" ht="21.75" customHeight="1" x14ac:dyDescent="0.2">
      <c r="B12" s="322"/>
      <c r="C12" s="323"/>
      <c r="D12" s="323"/>
      <c r="E12" s="298"/>
    </row>
    <row r="13" spans="2:18" x14ac:dyDescent="0.2">
      <c r="B13" s="128"/>
      <c r="C13" s="289"/>
      <c r="D13" s="289"/>
      <c r="E13" s="286"/>
    </row>
    <row r="14" spans="2:18" x14ac:dyDescent="0.2">
      <c r="B14" s="290"/>
      <c r="C14" s="289"/>
      <c r="D14" s="289"/>
      <c r="E14" s="286"/>
    </row>
    <row r="15" spans="2:18" x14ac:dyDescent="0.2">
      <c r="B15" s="290"/>
      <c r="C15" s="289"/>
      <c r="D15" s="289"/>
      <c r="E15" s="286"/>
    </row>
    <row r="16" spans="2:18" ht="25.5" x14ac:dyDescent="0.2">
      <c r="B16" s="321"/>
      <c r="C16" s="321"/>
      <c r="D16" s="321"/>
      <c r="E16" s="191" t="s">
        <v>135</v>
      </c>
      <c r="F16" s="191" t="s">
        <v>20</v>
      </c>
      <c r="G16" s="191" t="s">
        <v>136</v>
      </c>
      <c r="H16" s="191" t="s">
        <v>26</v>
      </c>
      <c r="I16" s="191" t="s">
        <v>41</v>
      </c>
      <c r="J16" s="191" t="s">
        <v>137</v>
      </c>
      <c r="K16" s="191" t="s">
        <v>30</v>
      </c>
      <c r="L16" s="191" t="s">
        <v>36</v>
      </c>
      <c r="M16" s="191" t="s">
        <v>37</v>
      </c>
      <c r="N16" s="191" t="s">
        <v>45</v>
      </c>
      <c r="O16" s="191" t="s">
        <v>138</v>
      </c>
      <c r="P16" s="192" t="s">
        <v>64</v>
      </c>
      <c r="Q16" s="192" t="s">
        <v>65</v>
      </c>
      <c r="R16" s="229" t="s">
        <v>11</v>
      </c>
    </row>
    <row r="17" spans="2:18" x14ac:dyDescent="0.2">
      <c r="B17" s="205"/>
      <c r="C17" s="230"/>
      <c r="D17" s="196"/>
      <c r="E17" s="207"/>
      <c r="F17" s="208"/>
      <c r="G17" s="207"/>
      <c r="H17" s="199"/>
      <c r="I17" s="209"/>
      <c r="J17" s="210"/>
      <c r="K17" s="207"/>
      <c r="L17" s="207"/>
      <c r="M17" s="207"/>
      <c r="N17" s="211"/>
      <c r="O17" s="211"/>
      <c r="P17" s="231"/>
      <c r="Q17" s="231"/>
      <c r="R17" s="204"/>
    </row>
    <row r="18" spans="2:18" ht="15.75" x14ac:dyDescent="0.2">
      <c r="B18" s="232"/>
      <c r="C18" s="206" t="s">
        <v>150</v>
      </c>
      <c r="D18" s="196"/>
      <c r="E18" s="207"/>
      <c r="F18" s="208"/>
      <c r="G18" s="207"/>
      <c r="H18" s="199"/>
      <c r="I18" s="209"/>
      <c r="J18" s="210"/>
      <c r="K18" s="207"/>
      <c r="L18" s="207"/>
      <c r="M18" s="207"/>
      <c r="N18" s="211"/>
      <c r="O18" s="211"/>
      <c r="P18" s="231"/>
      <c r="Q18" s="231"/>
      <c r="R18" s="204"/>
    </row>
    <row r="19" spans="2:18" x14ac:dyDescent="0.2">
      <c r="B19" s="194"/>
      <c r="C19" s="212" t="s">
        <v>140</v>
      </c>
      <c r="D19" s="212"/>
      <c r="E19" s="213"/>
      <c r="F19" s="214"/>
      <c r="G19" s="213"/>
      <c r="H19" s="199"/>
      <c r="I19" s="215"/>
      <c r="J19" s="216"/>
      <c r="K19" s="213"/>
      <c r="L19" s="213"/>
      <c r="M19" s="213"/>
      <c r="N19" s="217"/>
      <c r="O19" s="217"/>
      <c r="P19" s="231"/>
      <c r="Q19" s="231"/>
      <c r="R19" s="204"/>
    </row>
    <row r="20" spans="2:18" x14ac:dyDescent="0.2">
      <c r="B20" s="194"/>
      <c r="C20" s="212" t="s">
        <v>151</v>
      </c>
      <c r="D20" s="212"/>
      <c r="E20" s="197"/>
      <c r="F20" s="198"/>
      <c r="G20" s="197"/>
      <c r="H20" s="199"/>
      <c r="I20" s="200"/>
      <c r="J20" s="201"/>
      <c r="K20" s="202"/>
      <c r="L20" s="202"/>
      <c r="M20" s="202"/>
      <c r="N20" s="203"/>
      <c r="O20" s="203"/>
      <c r="P20" s="231"/>
      <c r="Q20" s="231"/>
      <c r="R20" s="204"/>
    </row>
    <row r="21" spans="2:18" x14ac:dyDescent="0.2">
      <c r="B21" s="194"/>
      <c r="C21" s="212" t="s">
        <v>152</v>
      </c>
      <c r="D21" s="212"/>
      <c r="E21" s="233">
        <v>80</v>
      </c>
      <c r="F21" s="233">
        <v>144</v>
      </c>
      <c r="G21" s="233">
        <v>183</v>
      </c>
      <c r="H21" s="233">
        <v>1461</v>
      </c>
      <c r="I21" s="233">
        <v>449</v>
      </c>
      <c r="J21" s="233">
        <v>1189</v>
      </c>
      <c r="K21" s="233">
        <v>7</v>
      </c>
      <c r="L21" s="233">
        <v>400</v>
      </c>
      <c r="M21" s="233">
        <v>0</v>
      </c>
      <c r="N21" s="233">
        <v>913</v>
      </c>
      <c r="O21" s="233">
        <v>0</v>
      </c>
      <c r="P21" s="234">
        <f>SUM(E21:O21)</f>
        <v>4826</v>
      </c>
      <c r="Q21" s="234">
        <v>4595</v>
      </c>
      <c r="R21" s="235">
        <f>P21/Q21-1</f>
        <v>5.0272034820457057E-2</v>
      </c>
    </row>
    <row r="22" spans="2:18" x14ac:dyDescent="0.2">
      <c r="B22" s="194"/>
      <c r="C22" s="212" t="s">
        <v>153</v>
      </c>
      <c r="D22" s="212"/>
      <c r="E22" s="233">
        <v>3815.1000000000004</v>
      </c>
      <c r="F22" s="233">
        <v>516992.84000000008</v>
      </c>
      <c r="G22" s="233">
        <v>261957</v>
      </c>
      <c r="H22" s="233">
        <v>2951101.42</v>
      </c>
      <c r="I22" s="233">
        <v>610640</v>
      </c>
      <c r="J22" s="233">
        <v>2804675</v>
      </c>
      <c r="K22" s="233">
        <v>3826.7124260910273</v>
      </c>
      <c r="L22" s="233">
        <v>434073.32095529896</v>
      </c>
      <c r="M22" s="233">
        <v>0</v>
      </c>
      <c r="N22" s="233">
        <v>1672966.7299999995</v>
      </c>
      <c r="O22" s="233">
        <v>0</v>
      </c>
      <c r="P22" s="234">
        <f>SUM(E22:O22)</f>
        <v>9260048.1233813874</v>
      </c>
      <c r="Q22" s="234">
        <v>8775783.8849100173</v>
      </c>
      <c r="R22" s="235">
        <f>P22/Q22-1</f>
        <v>5.5181878316769462E-2</v>
      </c>
    </row>
    <row r="23" spans="2:18" x14ac:dyDescent="0.2">
      <c r="B23" s="194"/>
      <c r="C23" s="212" t="s">
        <v>154</v>
      </c>
      <c r="D23" s="212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31"/>
      <c r="Q23" s="231"/>
      <c r="R23" s="236"/>
    </row>
    <row r="24" spans="2:18" x14ac:dyDescent="0.2">
      <c r="B24" s="194"/>
      <c r="C24" s="212" t="s">
        <v>152</v>
      </c>
      <c r="D24" s="212"/>
      <c r="E24" s="233">
        <v>269</v>
      </c>
      <c r="F24" s="237">
        <v>576</v>
      </c>
      <c r="G24" s="233">
        <v>107</v>
      </c>
      <c r="H24" s="233">
        <v>634</v>
      </c>
      <c r="I24" s="233">
        <v>161</v>
      </c>
      <c r="J24" s="233">
        <v>1072</v>
      </c>
      <c r="K24" s="233">
        <v>0</v>
      </c>
      <c r="L24" s="233">
        <v>188</v>
      </c>
      <c r="M24" s="233">
        <v>0</v>
      </c>
      <c r="N24" s="233">
        <v>147</v>
      </c>
      <c r="O24" s="233">
        <v>0</v>
      </c>
      <c r="P24" s="234">
        <f>SUM(E24:O24)</f>
        <v>3154</v>
      </c>
      <c r="Q24" s="234">
        <v>2118</v>
      </c>
      <c r="R24" s="235">
        <f>P24/Q24-1</f>
        <v>0.48914069877242672</v>
      </c>
    </row>
    <row r="25" spans="2:18" x14ac:dyDescent="0.2">
      <c r="B25" s="194"/>
      <c r="C25" s="212" t="s">
        <v>153</v>
      </c>
      <c r="D25" s="212"/>
      <c r="E25" s="233">
        <v>-89497.14</v>
      </c>
      <c r="F25" s="237">
        <v>666955.19000000018</v>
      </c>
      <c r="G25" s="233">
        <v>75206</v>
      </c>
      <c r="H25" s="233">
        <v>337075.74000000005</v>
      </c>
      <c r="I25" s="233">
        <v>108675</v>
      </c>
      <c r="J25" s="233">
        <v>505827</v>
      </c>
      <c r="K25" s="233">
        <v>0</v>
      </c>
      <c r="L25" s="233">
        <v>96852.626081779337</v>
      </c>
      <c r="M25" s="233">
        <v>0</v>
      </c>
      <c r="N25" s="233">
        <v>149287.78999999998</v>
      </c>
      <c r="O25" s="233">
        <v>0</v>
      </c>
      <c r="P25" s="234">
        <f>SUM(E25:O25)</f>
        <v>1850382.2060817797</v>
      </c>
      <c r="Q25" s="234">
        <v>1475475.1095778551</v>
      </c>
      <c r="R25" s="235">
        <f>P25/Q25-1</f>
        <v>0.25409245745337472</v>
      </c>
    </row>
    <row r="26" spans="2:18" x14ac:dyDescent="0.2">
      <c r="B26" s="194"/>
      <c r="C26" s="212"/>
      <c r="D26" s="212"/>
      <c r="E26" s="238"/>
      <c r="F26" s="238"/>
      <c r="G26" s="226"/>
      <c r="H26" s="239"/>
      <c r="I26" s="200"/>
      <c r="J26" s="201"/>
      <c r="K26" s="202"/>
      <c r="L26" s="202"/>
      <c r="M26" s="202"/>
      <c r="N26" s="203"/>
      <c r="O26" s="203"/>
      <c r="P26" s="240"/>
      <c r="Q26" s="240"/>
      <c r="R26" s="236"/>
    </row>
    <row r="27" spans="2:18" x14ac:dyDescent="0.2">
      <c r="B27" s="194"/>
      <c r="C27" s="212" t="s">
        <v>155</v>
      </c>
      <c r="D27" s="212"/>
      <c r="E27" s="237">
        <f>E22+E25</f>
        <v>-85682.04</v>
      </c>
      <c r="F27" s="237">
        <f t="shared" ref="F27:O27" si="0">F25+F22</f>
        <v>1183948.0300000003</v>
      </c>
      <c r="G27" s="237">
        <f t="shared" si="0"/>
        <v>337163</v>
      </c>
      <c r="H27" s="237">
        <f t="shared" si="0"/>
        <v>3288177.16</v>
      </c>
      <c r="I27" s="237">
        <f t="shared" si="0"/>
        <v>719315</v>
      </c>
      <c r="J27" s="237">
        <f t="shared" si="0"/>
        <v>3310502</v>
      </c>
      <c r="K27" s="237">
        <f t="shared" si="0"/>
        <v>3826.7124260910273</v>
      </c>
      <c r="L27" s="237">
        <f t="shared" si="0"/>
        <v>530925.94703707832</v>
      </c>
      <c r="M27" s="237">
        <f t="shared" si="0"/>
        <v>0</v>
      </c>
      <c r="N27" s="237">
        <f t="shared" si="0"/>
        <v>1822254.5199999996</v>
      </c>
      <c r="O27" s="237">
        <f t="shared" si="0"/>
        <v>0</v>
      </c>
      <c r="P27" s="234">
        <f>SUM(E27:O27)</f>
        <v>11110430.329463169</v>
      </c>
      <c r="Q27" s="234">
        <v>10251258.994487872</v>
      </c>
      <c r="R27" s="235">
        <f>P27/Q27-1</f>
        <v>8.3811299220639679E-2</v>
      </c>
    </row>
    <row r="28" spans="2:18" x14ac:dyDescent="0.2">
      <c r="B28" s="194"/>
      <c r="C28" s="212"/>
      <c r="D28" s="212"/>
      <c r="E28" s="202"/>
      <c r="F28" s="202"/>
      <c r="G28" s="241"/>
      <c r="H28" s="241"/>
      <c r="I28" s="241"/>
      <c r="J28" s="241"/>
      <c r="K28" s="241"/>
      <c r="L28" s="241"/>
      <c r="M28" s="241"/>
      <c r="N28" s="241"/>
      <c r="O28" s="241"/>
      <c r="P28" s="242"/>
      <c r="Q28" s="242"/>
      <c r="R28" s="243"/>
    </row>
    <row r="29" spans="2:18" x14ac:dyDescent="0.2">
      <c r="B29" s="194"/>
      <c r="C29" s="212" t="s">
        <v>156</v>
      </c>
      <c r="D29" s="212"/>
      <c r="E29" s="221"/>
      <c r="F29" s="244"/>
      <c r="G29" s="245"/>
      <c r="H29" s="246"/>
      <c r="I29" s="247"/>
      <c r="J29" s="248"/>
      <c r="K29" s="238"/>
      <c r="L29" s="238"/>
      <c r="M29" s="238"/>
      <c r="N29" s="249"/>
      <c r="O29" s="249"/>
      <c r="P29" s="231"/>
      <c r="Q29" s="231"/>
      <c r="R29" s="236"/>
    </row>
    <row r="30" spans="2:18" x14ac:dyDescent="0.2">
      <c r="B30" s="194"/>
      <c r="C30" s="250" t="s">
        <v>157</v>
      </c>
      <c r="D30" s="212"/>
      <c r="E30" s="233">
        <v>0</v>
      </c>
      <c r="F30" s="233">
        <v>0</v>
      </c>
      <c r="G30" s="233">
        <v>0</v>
      </c>
      <c r="H30" s="233">
        <v>9</v>
      </c>
      <c r="I30" s="233">
        <v>0</v>
      </c>
      <c r="J30" s="233">
        <v>25</v>
      </c>
      <c r="K30" s="233">
        <v>0</v>
      </c>
      <c r="L30" s="233">
        <v>0</v>
      </c>
      <c r="M30" s="233">
        <v>0</v>
      </c>
      <c r="N30" s="233">
        <v>36</v>
      </c>
      <c r="O30" s="233">
        <v>100</v>
      </c>
      <c r="P30" s="234">
        <f>SUM(E30:O30)</f>
        <v>170</v>
      </c>
      <c r="Q30" s="234">
        <v>213</v>
      </c>
      <c r="R30" s="235">
        <f>P30/Q30-1</f>
        <v>-0.2018779342723005</v>
      </c>
    </row>
    <row r="31" spans="2:18" ht="12.75" customHeight="1" x14ac:dyDescent="0.2">
      <c r="B31" s="194"/>
      <c r="C31" s="324" t="s">
        <v>158</v>
      </c>
      <c r="D31" s="212"/>
      <c r="E31" s="233">
        <v>0</v>
      </c>
      <c r="F31" s="233">
        <v>54291.249999999949</v>
      </c>
      <c r="G31" s="233">
        <v>141209</v>
      </c>
      <c r="H31" s="233">
        <v>1036354.33</v>
      </c>
      <c r="I31" s="233">
        <v>0</v>
      </c>
      <c r="J31" s="233">
        <v>1463831</v>
      </c>
      <c r="K31" s="233">
        <v>23727.759999999998</v>
      </c>
      <c r="L31" s="233">
        <v>193438.48</v>
      </c>
      <c r="M31" s="233">
        <v>0</v>
      </c>
      <c r="N31" s="233">
        <v>999704.05</v>
      </c>
      <c r="O31" s="233">
        <v>975000</v>
      </c>
      <c r="P31" s="234">
        <f>SUM(E31:O31)</f>
        <v>4887555.87</v>
      </c>
      <c r="Q31" s="234">
        <v>7426995.0099999998</v>
      </c>
      <c r="R31" s="235">
        <f>P31/Q31-1</f>
        <v>-0.34192013547616473</v>
      </c>
    </row>
    <row r="32" spans="2:18" x14ac:dyDescent="0.2">
      <c r="B32" s="194"/>
      <c r="C32" s="325"/>
      <c r="D32" s="212"/>
      <c r="E32" s="241"/>
      <c r="F32" s="198"/>
      <c r="G32" s="226"/>
      <c r="H32" s="246"/>
      <c r="I32" s="200"/>
      <c r="J32" s="201"/>
      <c r="K32" s="202"/>
      <c r="L32" s="202"/>
      <c r="M32" s="202"/>
      <c r="N32" s="203"/>
      <c r="O32" s="203"/>
      <c r="P32" s="240"/>
      <c r="Q32" s="240"/>
      <c r="R32" s="236"/>
    </row>
    <row r="33" spans="2:18" x14ac:dyDescent="0.2">
      <c r="B33" s="194"/>
      <c r="C33" s="212" t="s">
        <v>155</v>
      </c>
      <c r="D33" s="196"/>
      <c r="E33" s="251">
        <f>E31+E27</f>
        <v>-85682.04</v>
      </c>
      <c r="F33" s="251">
        <f t="shared" ref="F33:M33" si="1">F31+F27</f>
        <v>1238239.2800000003</v>
      </c>
      <c r="G33" s="251">
        <f>G31+G27</f>
        <v>478372</v>
      </c>
      <c r="H33" s="251">
        <f t="shared" si="1"/>
        <v>4324531.49</v>
      </c>
      <c r="I33" s="251">
        <f t="shared" si="1"/>
        <v>719315</v>
      </c>
      <c r="J33" s="251">
        <f t="shared" si="1"/>
        <v>4774333</v>
      </c>
      <c r="K33" s="251">
        <f t="shared" si="1"/>
        <v>27554.472426091026</v>
      </c>
      <c r="L33" s="251">
        <f t="shared" si="1"/>
        <v>724364.42703707831</v>
      </c>
      <c r="M33" s="251">
        <f t="shared" si="1"/>
        <v>0</v>
      </c>
      <c r="N33" s="251">
        <f>N31+N27</f>
        <v>2821958.5699999994</v>
      </c>
      <c r="O33" s="251">
        <f>O31+O27</f>
        <v>975000</v>
      </c>
      <c r="P33" s="234">
        <f>SUM(E33:O33)</f>
        <v>15997986.19946317</v>
      </c>
      <c r="Q33" s="234">
        <v>17678254.004487872</v>
      </c>
      <c r="R33" s="235">
        <f>P33/Q33-1</f>
        <v>-9.5047158197757664E-2</v>
      </c>
    </row>
    <row r="34" spans="2:18" x14ac:dyDescent="0.2">
      <c r="B34" s="194"/>
      <c r="C34" s="212"/>
      <c r="D34" s="212"/>
      <c r="E34" s="252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199"/>
      <c r="Q34" s="199"/>
      <c r="R34" s="204"/>
    </row>
    <row r="35" spans="2:18" x14ac:dyDescent="0.2">
      <c r="B35" s="194"/>
      <c r="C35" s="253"/>
      <c r="D35" s="196"/>
      <c r="E35" s="254"/>
      <c r="F35" s="214"/>
      <c r="G35" s="255"/>
      <c r="H35" s="199"/>
      <c r="I35" s="215"/>
      <c r="J35" s="216"/>
      <c r="K35" s="199"/>
      <c r="L35" s="213"/>
      <c r="M35" s="213"/>
      <c r="N35" s="217"/>
      <c r="O35" s="217"/>
      <c r="P35" s="199"/>
      <c r="Q35" s="199"/>
      <c r="R35" s="204"/>
    </row>
    <row r="36" spans="2:18" x14ac:dyDescent="0.2">
      <c r="B36" s="194"/>
      <c r="C36" s="253"/>
      <c r="D36" s="196"/>
      <c r="E36" s="254"/>
      <c r="F36" s="214"/>
      <c r="G36" s="255"/>
      <c r="H36" s="199"/>
      <c r="I36" s="215"/>
      <c r="J36" s="216"/>
      <c r="K36" s="199"/>
      <c r="L36" s="213"/>
      <c r="M36" s="213"/>
      <c r="N36" s="217"/>
      <c r="O36" s="217"/>
      <c r="P36" s="227"/>
      <c r="Q36" s="227"/>
      <c r="R36" s="204"/>
    </row>
    <row r="37" spans="2:18" ht="15.75" x14ac:dyDescent="0.2">
      <c r="B37" s="232"/>
      <c r="C37" s="206"/>
      <c r="D37" s="196"/>
      <c r="E37" s="241"/>
      <c r="F37" s="198"/>
      <c r="G37" s="226"/>
      <c r="H37" s="199"/>
      <c r="I37" s="200"/>
      <c r="J37" s="201"/>
      <c r="K37" s="199"/>
      <c r="L37" s="202"/>
      <c r="M37" s="202"/>
      <c r="N37" s="203"/>
      <c r="O37" s="203"/>
      <c r="P37" s="227"/>
      <c r="Q37" s="227"/>
      <c r="R37" s="204"/>
    </row>
    <row r="38" spans="2:18" x14ac:dyDescent="0.2">
      <c r="B38" s="232"/>
      <c r="C38" s="195"/>
      <c r="D38" s="196"/>
      <c r="E38" s="256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</row>
    <row r="39" spans="2:18" x14ac:dyDescent="0.2">
      <c r="B39" s="257"/>
      <c r="C39" s="257"/>
      <c r="D39" s="257"/>
      <c r="E39" s="257"/>
    </row>
    <row r="40" spans="2:18" ht="15" x14ac:dyDescent="0.25">
      <c r="B40" s="293"/>
      <c r="C40" s="272"/>
      <c r="D40" s="186"/>
      <c r="E40" s="186"/>
      <c r="F40" s="186"/>
      <c r="G40" s="186"/>
      <c r="H40" s="294"/>
      <c r="I40" s="129"/>
    </row>
    <row r="41" spans="2:18" ht="15" x14ac:dyDescent="0.25">
      <c r="B41" s="228"/>
      <c r="C41" s="188"/>
      <c r="D41" s="188"/>
      <c r="E41" s="188"/>
      <c r="F41" s="188"/>
      <c r="G41" s="188"/>
      <c r="H41" s="294"/>
    </row>
    <row r="42" spans="2:18" ht="15" x14ac:dyDescent="0.25">
      <c r="C42" s="295"/>
      <c r="D42" s="295"/>
      <c r="E42" s="295"/>
      <c r="F42" s="295"/>
      <c r="G42" s="295"/>
      <c r="H42" s="294"/>
    </row>
    <row r="44" spans="2:18" ht="15" x14ac:dyDescent="0.25">
      <c r="G44" s="299"/>
      <c r="H44" s="299"/>
      <c r="I44" s="299"/>
      <c r="J44" s="295"/>
    </row>
    <row r="45" spans="2:18" x14ac:dyDescent="0.2">
      <c r="G45" s="171"/>
      <c r="H45" s="171"/>
      <c r="I45" s="171"/>
    </row>
    <row r="46" spans="2:18" x14ac:dyDescent="0.2">
      <c r="G46" s="171"/>
      <c r="H46" s="171"/>
      <c r="I46" s="171"/>
    </row>
    <row r="47" spans="2:18" x14ac:dyDescent="0.2">
      <c r="G47" s="171"/>
      <c r="H47" s="171"/>
      <c r="I47" s="171"/>
    </row>
    <row r="48" spans="2:18" x14ac:dyDescent="0.2">
      <c r="G48" s="171"/>
      <c r="H48" s="171"/>
      <c r="I48" s="171"/>
      <c r="K48" s="171"/>
    </row>
    <row r="49" spans="7:9" x14ac:dyDescent="0.2">
      <c r="G49" s="171"/>
      <c r="H49" s="171"/>
      <c r="I49" s="171"/>
    </row>
    <row r="50" spans="7:9" x14ac:dyDescent="0.2">
      <c r="G50" s="171"/>
      <c r="H50" s="171"/>
      <c r="I50" s="171"/>
    </row>
    <row r="51" spans="7:9" x14ac:dyDescent="0.2">
      <c r="G51" s="171"/>
      <c r="H51" s="171"/>
      <c r="I51" s="171"/>
    </row>
    <row r="52" spans="7:9" x14ac:dyDescent="0.2">
      <c r="G52" s="171"/>
      <c r="H52" s="171"/>
      <c r="I52" s="171"/>
    </row>
    <row r="53" spans="7:9" x14ac:dyDescent="0.2">
      <c r="G53" s="171"/>
      <c r="H53" s="171"/>
      <c r="I53" s="171"/>
    </row>
  </sheetData>
  <mergeCells count="4">
    <mergeCell ref="B10:D10"/>
    <mergeCell ref="B12:D12"/>
    <mergeCell ref="B16:D16"/>
    <mergeCell ref="C31:C32"/>
  </mergeCells>
  <pageMargins left="0.15748031496062992" right="0.15748031496062992" top="0.35433070866141736" bottom="0.74803149606299213" header="0.15748031496062992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64087-AF45-4B3A-8FB7-39BED8EEAB70}">
  <sheetPr>
    <tabColor rgb="FF7030A0"/>
  </sheetPr>
  <dimension ref="A5:O112"/>
  <sheetViews>
    <sheetView topLeftCell="A6" zoomScaleNormal="100" workbookViewId="0">
      <selection activeCell="J106" sqref="J106"/>
    </sheetView>
  </sheetViews>
  <sheetFormatPr defaultRowHeight="12.75" x14ac:dyDescent="0.2"/>
  <cols>
    <col min="1" max="1" width="9.140625" style="2"/>
    <col min="2" max="2" width="33.42578125" style="2" customWidth="1"/>
    <col min="3" max="3" width="12.7109375" style="2" bestFit="1" customWidth="1"/>
    <col min="4" max="4" width="10.85546875" style="2" bestFit="1" customWidth="1"/>
    <col min="5" max="5" width="8.85546875" style="2" bestFit="1" customWidth="1"/>
    <col min="6" max="6" width="10.7109375" style="2" customWidth="1"/>
    <col min="7" max="7" width="9.85546875" style="2" bestFit="1" customWidth="1"/>
    <col min="8" max="8" width="8.28515625" style="2" bestFit="1" customWidth="1"/>
    <col min="9" max="9" width="9.85546875" style="2" bestFit="1" customWidth="1"/>
    <col min="10" max="11" width="11.7109375" style="2" bestFit="1" customWidth="1"/>
    <col min="12" max="12" width="8.42578125" style="2" bestFit="1" customWidth="1"/>
    <col min="13" max="13" width="13.5703125" style="2" bestFit="1" customWidth="1"/>
    <col min="14" max="14" width="9.140625" style="2"/>
    <col min="15" max="15" width="12" style="2" bestFit="1" customWidth="1"/>
    <col min="16" max="257" width="9.140625" style="2"/>
    <col min="258" max="258" width="33.42578125" style="2" customWidth="1"/>
    <col min="259" max="259" width="12.7109375" style="2" bestFit="1" customWidth="1"/>
    <col min="260" max="260" width="10.85546875" style="2" bestFit="1" customWidth="1"/>
    <col min="261" max="261" width="8.85546875" style="2" bestFit="1" customWidth="1"/>
    <col min="262" max="262" width="10.7109375" style="2" customWidth="1"/>
    <col min="263" max="263" width="9.85546875" style="2" bestFit="1" customWidth="1"/>
    <col min="264" max="264" width="8.28515625" style="2" bestFit="1" customWidth="1"/>
    <col min="265" max="265" width="9.85546875" style="2" bestFit="1" customWidth="1"/>
    <col min="266" max="267" width="11.7109375" style="2" bestFit="1" customWidth="1"/>
    <col min="268" max="268" width="8.42578125" style="2" bestFit="1" customWidth="1"/>
    <col min="269" max="269" width="13.5703125" style="2" bestFit="1" customWidth="1"/>
    <col min="270" max="270" width="9.140625" style="2"/>
    <col min="271" max="271" width="12" style="2" bestFit="1" customWidth="1"/>
    <col min="272" max="513" width="9.140625" style="2"/>
    <col min="514" max="514" width="33.42578125" style="2" customWidth="1"/>
    <col min="515" max="515" width="12.7109375" style="2" bestFit="1" customWidth="1"/>
    <col min="516" max="516" width="10.85546875" style="2" bestFit="1" customWidth="1"/>
    <col min="517" max="517" width="8.85546875" style="2" bestFit="1" customWidth="1"/>
    <col min="518" max="518" width="10.7109375" style="2" customWidth="1"/>
    <col min="519" max="519" width="9.85546875" style="2" bestFit="1" customWidth="1"/>
    <col min="520" max="520" width="8.28515625" style="2" bestFit="1" customWidth="1"/>
    <col min="521" max="521" width="9.85546875" style="2" bestFit="1" customWidth="1"/>
    <col min="522" max="523" width="11.7109375" style="2" bestFit="1" customWidth="1"/>
    <col min="524" max="524" width="8.42578125" style="2" bestFit="1" customWidth="1"/>
    <col min="525" max="525" width="13.5703125" style="2" bestFit="1" customWidth="1"/>
    <col min="526" max="526" width="9.140625" style="2"/>
    <col min="527" max="527" width="12" style="2" bestFit="1" customWidth="1"/>
    <col min="528" max="769" width="9.140625" style="2"/>
    <col min="770" max="770" width="33.42578125" style="2" customWidth="1"/>
    <col min="771" max="771" width="12.7109375" style="2" bestFit="1" customWidth="1"/>
    <col min="772" max="772" width="10.85546875" style="2" bestFit="1" customWidth="1"/>
    <col min="773" max="773" width="8.85546875" style="2" bestFit="1" customWidth="1"/>
    <col min="774" max="774" width="10.7109375" style="2" customWidth="1"/>
    <col min="775" max="775" width="9.85546875" style="2" bestFit="1" customWidth="1"/>
    <col min="776" max="776" width="8.28515625" style="2" bestFit="1" customWidth="1"/>
    <col min="777" max="777" width="9.85546875" style="2" bestFit="1" customWidth="1"/>
    <col min="778" max="779" width="11.7109375" style="2" bestFit="1" customWidth="1"/>
    <col min="780" max="780" width="8.42578125" style="2" bestFit="1" customWidth="1"/>
    <col min="781" max="781" width="13.5703125" style="2" bestFit="1" customWidth="1"/>
    <col min="782" max="782" width="9.140625" style="2"/>
    <col min="783" max="783" width="12" style="2" bestFit="1" customWidth="1"/>
    <col min="784" max="1025" width="9.140625" style="2"/>
    <col min="1026" max="1026" width="33.42578125" style="2" customWidth="1"/>
    <col min="1027" max="1027" width="12.7109375" style="2" bestFit="1" customWidth="1"/>
    <col min="1028" max="1028" width="10.85546875" style="2" bestFit="1" customWidth="1"/>
    <col min="1029" max="1029" width="8.85546875" style="2" bestFit="1" customWidth="1"/>
    <col min="1030" max="1030" width="10.7109375" style="2" customWidth="1"/>
    <col min="1031" max="1031" width="9.85546875" style="2" bestFit="1" customWidth="1"/>
    <col min="1032" max="1032" width="8.28515625" style="2" bestFit="1" customWidth="1"/>
    <col min="1033" max="1033" width="9.85546875" style="2" bestFit="1" customWidth="1"/>
    <col min="1034" max="1035" width="11.7109375" style="2" bestFit="1" customWidth="1"/>
    <col min="1036" max="1036" width="8.42578125" style="2" bestFit="1" customWidth="1"/>
    <col min="1037" max="1037" width="13.5703125" style="2" bestFit="1" customWidth="1"/>
    <col min="1038" max="1038" width="9.140625" style="2"/>
    <col min="1039" max="1039" width="12" style="2" bestFit="1" customWidth="1"/>
    <col min="1040" max="1281" width="9.140625" style="2"/>
    <col min="1282" max="1282" width="33.42578125" style="2" customWidth="1"/>
    <col min="1283" max="1283" width="12.7109375" style="2" bestFit="1" customWidth="1"/>
    <col min="1284" max="1284" width="10.85546875" style="2" bestFit="1" customWidth="1"/>
    <col min="1285" max="1285" width="8.85546875" style="2" bestFit="1" customWidth="1"/>
    <col min="1286" max="1286" width="10.7109375" style="2" customWidth="1"/>
    <col min="1287" max="1287" width="9.85546875" style="2" bestFit="1" customWidth="1"/>
    <col min="1288" max="1288" width="8.28515625" style="2" bestFit="1" customWidth="1"/>
    <col min="1289" max="1289" width="9.85546875" style="2" bestFit="1" customWidth="1"/>
    <col min="1290" max="1291" width="11.7109375" style="2" bestFit="1" customWidth="1"/>
    <col min="1292" max="1292" width="8.42578125" style="2" bestFit="1" customWidth="1"/>
    <col min="1293" max="1293" width="13.5703125" style="2" bestFit="1" customWidth="1"/>
    <col min="1294" max="1294" width="9.140625" style="2"/>
    <col min="1295" max="1295" width="12" style="2" bestFit="1" customWidth="1"/>
    <col min="1296" max="1537" width="9.140625" style="2"/>
    <col min="1538" max="1538" width="33.42578125" style="2" customWidth="1"/>
    <col min="1539" max="1539" width="12.7109375" style="2" bestFit="1" customWidth="1"/>
    <col min="1540" max="1540" width="10.85546875" style="2" bestFit="1" customWidth="1"/>
    <col min="1541" max="1541" width="8.85546875" style="2" bestFit="1" customWidth="1"/>
    <col min="1542" max="1542" width="10.7109375" style="2" customWidth="1"/>
    <col min="1543" max="1543" width="9.85546875" style="2" bestFit="1" customWidth="1"/>
    <col min="1544" max="1544" width="8.28515625" style="2" bestFit="1" customWidth="1"/>
    <col min="1545" max="1545" width="9.85546875" style="2" bestFit="1" customWidth="1"/>
    <col min="1546" max="1547" width="11.7109375" style="2" bestFit="1" customWidth="1"/>
    <col min="1548" max="1548" width="8.42578125" style="2" bestFit="1" customWidth="1"/>
    <col min="1549" max="1549" width="13.5703125" style="2" bestFit="1" customWidth="1"/>
    <col min="1550" max="1550" width="9.140625" style="2"/>
    <col min="1551" max="1551" width="12" style="2" bestFit="1" customWidth="1"/>
    <col min="1552" max="1793" width="9.140625" style="2"/>
    <col min="1794" max="1794" width="33.42578125" style="2" customWidth="1"/>
    <col min="1795" max="1795" width="12.7109375" style="2" bestFit="1" customWidth="1"/>
    <col min="1796" max="1796" width="10.85546875" style="2" bestFit="1" customWidth="1"/>
    <col min="1797" max="1797" width="8.85546875" style="2" bestFit="1" customWidth="1"/>
    <col min="1798" max="1798" width="10.7109375" style="2" customWidth="1"/>
    <col min="1799" max="1799" width="9.85546875" style="2" bestFit="1" customWidth="1"/>
    <col min="1800" max="1800" width="8.28515625" style="2" bestFit="1" customWidth="1"/>
    <col min="1801" max="1801" width="9.85546875" style="2" bestFit="1" customWidth="1"/>
    <col min="1802" max="1803" width="11.7109375" style="2" bestFit="1" customWidth="1"/>
    <col min="1804" max="1804" width="8.42578125" style="2" bestFit="1" customWidth="1"/>
    <col min="1805" max="1805" width="13.5703125" style="2" bestFit="1" customWidth="1"/>
    <col min="1806" max="1806" width="9.140625" style="2"/>
    <col min="1807" max="1807" width="12" style="2" bestFit="1" customWidth="1"/>
    <col min="1808" max="2049" width="9.140625" style="2"/>
    <col min="2050" max="2050" width="33.42578125" style="2" customWidth="1"/>
    <col min="2051" max="2051" width="12.7109375" style="2" bestFit="1" customWidth="1"/>
    <col min="2052" max="2052" width="10.85546875" style="2" bestFit="1" customWidth="1"/>
    <col min="2053" max="2053" width="8.85546875" style="2" bestFit="1" customWidth="1"/>
    <col min="2054" max="2054" width="10.7109375" style="2" customWidth="1"/>
    <col min="2055" max="2055" width="9.85546875" style="2" bestFit="1" customWidth="1"/>
    <col min="2056" max="2056" width="8.28515625" style="2" bestFit="1" customWidth="1"/>
    <col min="2057" max="2057" width="9.85546875" style="2" bestFit="1" customWidth="1"/>
    <col min="2058" max="2059" width="11.7109375" style="2" bestFit="1" customWidth="1"/>
    <col min="2060" max="2060" width="8.42578125" style="2" bestFit="1" customWidth="1"/>
    <col min="2061" max="2061" width="13.5703125" style="2" bestFit="1" customWidth="1"/>
    <col min="2062" max="2062" width="9.140625" style="2"/>
    <col min="2063" max="2063" width="12" style="2" bestFit="1" customWidth="1"/>
    <col min="2064" max="2305" width="9.140625" style="2"/>
    <col min="2306" max="2306" width="33.42578125" style="2" customWidth="1"/>
    <col min="2307" max="2307" width="12.7109375" style="2" bestFit="1" customWidth="1"/>
    <col min="2308" max="2308" width="10.85546875" style="2" bestFit="1" customWidth="1"/>
    <col min="2309" max="2309" width="8.85546875" style="2" bestFit="1" customWidth="1"/>
    <col min="2310" max="2310" width="10.7109375" style="2" customWidth="1"/>
    <col min="2311" max="2311" width="9.85546875" style="2" bestFit="1" customWidth="1"/>
    <col min="2312" max="2312" width="8.28515625" style="2" bestFit="1" customWidth="1"/>
    <col min="2313" max="2313" width="9.85546875" style="2" bestFit="1" customWidth="1"/>
    <col min="2314" max="2315" width="11.7109375" style="2" bestFit="1" customWidth="1"/>
    <col min="2316" max="2316" width="8.42578125" style="2" bestFit="1" customWidth="1"/>
    <col min="2317" max="2317" width="13.5703125" style="2" bestFit="1" customWidth="1"/>
    <col min="2318" max="2318" width="9.140625" style="2"/>
    <col min="2319" max="2319" width="12" style="2" bestFit="1" customWidth="1"/>
    <col min="2320" max="2561" width="9.140625" style="2"/>
    <col min="2562" max="2562" width="33.42578125" style="2" customWidth="1"/>
    <col min="2563" max="2563" width="12.7109375" style="2" bestFit="1" customWidth="1"/>
    <col min="2564" max="2564" width="10.85546875" style="2" bestFit="1" customWidth="1"/>
    <col min="2565" max="2565" width="8.85546875" style="2" bestFit="1" customWidth="1"/>
    <col min="2566" max="2566" width="10.7109375" style="2" customWidth="1"/>
    <col min="2567" max="2567" width="9.85546875" style="2" bestFit="1" customWidth="1"/>
    <col min="2568" max="2568" width="8.28515625" style="2" bestFit="1" customWidth="1"/>
    <col min="2569" max="2569" width="9.85546875" style="2" bestFit="1" customWidth="1"/>
    <col min="2570" max="2571" width="11.7109375" style="2" bestFit="1" customWidth="1"/>
    <col min="2572" max="2572" width="8.42578125" style="2" bestFit="1" customWidth="1"/>
    <col min="2573" max="2573" width="13.5703125" style="2" bestFit="1" customWidth="1"/>
    <col min="2574" max="2574" width="9.140625" style="2"/>
    <col min="2575" max="2575" width="12" style="2" bestFit="1" customWidth="1"/>
    <col min="2576" max="2817" width="9.140625" style="2"/>
    <col min="2818" max="2818" width="33.42578125" style="2" customWidth="1"/>
    <col min="2819" max="2819" width="12.7109375" style="2" bestFit="1" customWidth="1"/>
    <col min="2820" max="2820" width="10.85546875" style="2" bestFit="1" customWidth="1"/>
    <col min="2821" max="2821" width="8.85546875" style="2" bestFit="1" customWidth="1"/>
    <col min="2822" max="2822" width="10.7109375" style="2" customWidth="1"/>
    <col min="2823" max="2823" width="9.85546875" style="2" bestFit="1" customWidth="1"/>
    <col min="2824" max="2824" width="8.28515625" style="2" bestFit="1" customWidth="1"/>
    <col min="2825" max="2825" width="9.85546875" style="2" bestFit="1" customWidth="1"/>
    <col min="2826" max="2827" width="11.7109375" style="2" bestFit="1" customWidth="1"/>
    <col min="2828" max="2828" width="8.42578125" style="2" bestFit="1" customWidth="1"/>
    <col min="2829" max="2829" width="13.5703125" style="2" bestFit="1" customWidth="1"/>
    <col min="2830" max="2830" width="9.140625" style="2"/>
    <col min="2831" max="2831" width="12" style="2" bestFit="1" customWidth="1"/>
    <col min="2832" max="3073" width="9.140625" style="2"/>
    <col min="3074" max="3074" width="33.42578125" style="2" customWidth="1"/>
    <col min="3075" max="3075" width="12.7109375" style="2" bestFit="1" customWidth="1"/>
    <col min="3076" max="3076" width="10.85546875" style="2" bestFit="1" customWidth="1"/>
    <col min="3077" max="3077" width="8.85546875" style="2" bestFit="1" customWidth="1"/>
    <col min="3078" max="3078" width="10.7109375" style="2" customWidth="1"/>
    <col min="3079" max="3079" width="9.85546875" style="2" bestFit="1" customWidth="1"/>
    <col min="3080" max="3080" width="8.28515625" style="2" bestFit="1" customWidth="1"/>
    <col min="3081" max="3081" width="9.85546875" style="2" bestFit="1" customWidth="1"/>
    <col min="3082" max="3083" width="11.7109375" style="2" bestFit="1" customWidth="1"/>
    <col min="3084" max="3084" width="8.42578125" style="2" bestFit="1" customWidth="1"/>
    <col min="3085" max="3085" width="13.5703125" style="2" bestFit="1" customWidth="1"/>
    <col min="3086" max="3086" width="9.140625" style="2"/>
    <col min="3087" max="3087" width="12" style="2" bestFit="1" customWidth="1"/>
    <col min="3088" max="3329" width="9.140625" style="2"/>
    <col min="3330" max="3330" width="33.42578125" style="2" customWidth="1"/>
    <col min="3331" max="3331" width="12.7109375" style="2" bestFit="1" customWidth="1"/>
    <col min="3332" max="3332" width="10.85546875" style="2" bestFit="1" customWidth="1"/>
    <col min="3333" max="3333" width="8.85546875" style="2" bestFit="1" customWidth="1"/>
    <col min="3334" max="3334" width="10.7109375" style="2" customWidth="1"/>
    <col min="3335" max="3335" width="9.85546875" style="2" bestFit="1" customWidth="1"/>
    <col min="3336" max="3336" width="8.28515625" style="2" bestFit="1" customWidth="1"/>
    <col min="3337" max="3337" width="9.85546875" style="2" bestFit="1" customWidth="1"/>
    <col min="3338" max="3339" width="11.7109375" style="2" bestFit="1" customWidth="1"/>
    <col min="3340" max="3340" width="8.42578125" style="2" bestFit="1" customWidth="1"/>
    <col min="3341" max="3341" width="13.5703125" style="2" bestFit="1" customWidth="1"/>
    <col min="3342" max="3342" width="9.140625" style="2"/>
    <col min="3343" max="3343" width="12" style="2" bestFit="1" customWidth="1"/>
    <col min="3344" max="3585" width="9.140625" style="2"/>
    <col min="3586" max="3586" width="33.42578125" style="2" customWidth="1"/>
    <col min="3587" max="3587" width="12.7109375" style="2" bestFit="1" customWidth="1"/>
    <col min="3588" max="3588" width="10.85546875" style="2" bestFit="1" customWidth="1"/>
    <col min="3589" max="3589" width="8.85546875" style="2" bestFit="1" customWidth="1"/>
    <col min="3590" max="3590" width="10.7109375" style="2" customWidth="1"/>
    <col min="3591" max="3591" width="9.85546875" style="2" bestFit="1" customWidth="1"/>
    <col min="3592" max="3592" width="8.28515625" style="2" bestFit="1" customWidth="1"/>
    <col min="3593" max="3593" width="9.85546875" style="2" bestFit="1" customWidth="1"/>
    <col min="3594" max="3595" width="11.7109375" style="2" bestFit="1" customWidth="1"/>
    <col min="3596" max="3596" width="8.42578125" style="2" bestFit="1" customWidth="1"/>
    <col min="3597" max="3597" width="13.5703125" style="2" bestFit="1" customWidth="1"/>
    <col min="3598" max="3598" width="9.140625" style="2"/>
    <col min="3599" max="3599" width="12" style="2" bestFit="1" customWidth="1"/>
    <col min="3600" max="3841" width="9.140625" style="2"/>
    <col min="3842" max="3842" width="33.42578125" style="2" customWidth="1"/>
    <col min="3843" max="3843" width="12.7109375" style="2" bestFit="1" customWidth="1"/>
    <col min="3844" max="3844" width="10.85546875" style="2" bestFit="1" customWidth="1"/>
    <col min="3845" max="3845" width="8.85546875" style="2" bestFit="1" customWidth="1"/>
    <col min="3846" max="3846" width="10.7109375" style="2" customWidth="1"/>
    <col min="3847" max="3847" width="9.85546875" style="2" bestFit="1" customWidth="1"/>
    <col min="3848" max="3848" width="8.28515625" style="2" bestFit="1" customWidth="1"/>
    <col min="3849" max="3849" width="9.85546875" style="2" bestFit="1" customWidth="1"/>
    <col min="3850" max="3851" width="11.7109375" style="2" bestFit="1" customWidth="1"/>
    <col min="3852" max="3852" width="8.42578125" style="2" bestFit="1" customWidth="1"/>
    <col min="3853" max="3853" width="13.5703125" style="2" bestFit="1" customWidth="1"/>
    <col min="3854" max="3854" width="9.140625" style="2"/>
    <col min="3855" max="3855" width="12" style="2" bestFit="1" customWidth="1"/>
    <col min="3856" max="4097" width="9.140625" style="2"/>
    <col min="4098" max="4098" width="33.42578125" style="2" customWidth="1"/>
    <col min="4099" max="4099" width="12.7109375" style="2" bestFit="1" customWidth="1"/>
    <col min="4100" max="4100" width="10.85546875" style="2" bestFit="1" customWidth="1"/>
    <col min="4101" max="4101" width="8.85546875" style="2" bestFit="1" customWidth="1"/>
    <col min="4102" max="4102" width="10.7109375" style="2" customWidth="1"/>
    <col min="4103" max="4103" width="9.85546875" style="2" bestFit="1" customWidth="1"/>
    <col min="4104" max="4104" width="8.28515625" style="2" bestFit="1" customWidth="1"/>
    <col min="4105" max="4105" width="9.85546875" style="2" bestFit="1" customWidth="1"/>
    <col min="4106" max="4107" width="11.7109375" style="2" bestFit="1" customWidth="1"/>
    <col min="4108" max="4108" width="8.42578125" style="2" bestFit="1" customWidth="1"/>
    <col min="4109" max="4109" width="13.5703125" style="2" bestFit="1" customWidth="1"/>
    <col min="4110" max="4110" width="9.140625" style="2"/>
    <col min="4111" max="4111" width="12" style="2" bestFit="1" customWidth="1"/>
    <col min="4112" max="4353" width="9.140625" style="2"/>
    <col min="4354" max="4354" width="33.42578125" style="2" customWidth="1"/>
    <col min="4355" max="4355" width="12.7109375" style="2" bestFit="1" customWidth="1"/>
    <col min="4356" max="4356" width="10.85546875" style="2" bestFit="1" customWidth="1"/>
    <col min="4357" max="4357" width="8.85546875" style="2" bestFit="1" customWidth="1"/>
    <col min="4358" max="4358" width="10.7109375" style="2" customWidth="1"/>
    <col min="4359" max="4359" width="9.85546875" style="2" bestFit="1" customWidth="1"/>
    <col min="4360" max="4360" width="8.28515625" style="2" bestFit="1" customWidth="1"/>
    <col min="4361" max="4361" width="9.85546875" style="2" bestFit="1" customWidth="1"/>
    <col min="4362" max="4363" width="11.7109375" style="2" bestFit="1" customWidth="1"/>
    <col min="4364" max="4364" width="8.42578125" style="2" bestFit="1" customWidth="1"/>
    <col min="4365" max="4365" width="13.5703125" style="2" bestFit="1" customWidth="1"/>
    <col min="4366" max="4366" width="9.140625" style="2"/>
    <col min="4367" max="4367" width="12" style="2" bestFit="1" customWidth="1"/>
    <col min="4368" max="4609" width="9.140625" style="2"/>
    <col min="4610" max="4610" width="33.42578125" style="2" customWidth="1"/>
    <col min="4611" max="4611" width="12.7109375" style="2" bestFit="1" customWidth="1"/>
    <col min="4612" max="4612" width="10.85546875" style="2" bestFit="1" customWidth="1"/>
    <col min="4613" max="4613" width="8.85546875" style="2" bestFit="1" customWidth="1"/>
    <col min="4614" max="4614" width="10.7109375" style="2" customWidth="1"/>
    <col min="4615" max="4615" width="9.85546875" style="2" bestFit="1" customWidth="1"/>
    <col min="4616" max="4616" width="8.28515625" style="2" bestFit="1" customWidth="1"/>
    <col min="4617" max="4617" width="9.85546875" style="2" bestFit="1" customWidth="1"/>
    <col min="4618" max="4619" width="11.7109375" style="2" bestFit="1" customWidth="1"/>
    <col min="4620" max="4620" width="8.42578125" style="2" bestFit="1" customWidth="1"/>
    <col min="4621" max="4621" width="13.5703125" style="2" bestFit="1" customWidth="1"/>
    <col min="4622" max="4622" width="9.140625" style="2"/>
    <col min="4623" max="4623" width="12" style="2" bestFit="1" customWidth="1"/>
    <col min="4624" max="4865" width="9.140625" style="2"/>
    <col min="4866" max="4866" width="33.42578125" style="2" customWidth="1"/>
    <col min="4867" max="4867" width="12.7109375" style="2" bestFit="1" customWidth="1"/>
    <col min="4868" max="4868" width="10.85546875" style="2" bestFit="1" customWidth="1"/>
    <col min="4869" max="4869" width="8.85546875" style="2" bestFit="1" customWidth="1"/>
    <col min="4870" max="4870" width="10.7109375" style="2" customWidth="1"/>
    <col min="4871" max="4871" width="9.85546875" style="2" bestFit="1" customWidth="1"/>
    <col min="4872" max="4872" width="8.28515625" style="2" bestFit="1" customWidth="1"/>
    <col min="4873" max="4873" width="9.85546875" style="2" bestFit="1" customWidth="1"/>
    <col min="4874" max="4875" width="11.7109375" style="2" bestFit="1" customWidth="1"/>
    <col min="4876" max="4876" width="8.42578125" style="2" bestFit="1" customWidth="1"/>
    <col min="4877" max="4877" width="13.5703125" style="2" bestFit="1" customWidth="1"/>
    <col min="4878" max="4878" width="9.140625" style="2"/>
    <col min="4879" max="4879" width="12" style="2" bestFit="1" customWidth="1"/>
    <col min="4880" max="5121" width="9.140625" style="2"/>
    <col min="5122" max="5122" width="33.42578125" style="2" customWidth="1"/>
    <col min="5123" max="5123" width="12.7109375" style="2" bestFit="1" customWidth="1"/>
    <col min="5124" max="5124" width="10.85546875" style="2" bestFit="1" customWidth="1"/>
    <col min="5125" max="5125" width="8.85546875" style="2" bestFit="1" customWidth="1"/>
    <col min="5126" max="5126" width="10.7109375" style="2" customWidth="1"/>
    <col min="5127" max="5127" width="9.85546875" style="2" bestFit="1" customWidth="1"/>
    <col min="5128" max="5128" width="8.28515625" style="2" bestFit="1" customWidth="1"/>
    <col min="5129" max="5129" width="9.85546875" style="2" bestFit="1" customWidth="1"/>
    <col min="5130" max="5131" width="11.7109375" style="2" bestFit="1" customWidth="1"/>
    <col min="5132" max="5132" width="8.42578125" style="2" bestFit="1" customWidth="1"/>
    <col min="5133" max="5133" width="13.5703125" style="2" bestFit="1" customWidth="1"/>
    <col min="5134" max="5134" width="9.140625" style="2"/>
    <col min="5135" max="5135" width="12" style="2" bestFit="1" customWidth="1"/>
    <col min="5136" max="5377" width="9.140625" style="2"/>
    <col min="5378" max="5378" width="33.42578125" style="2" customWidth="1"/>
    <col min="5379" max="5379" width="12.7109375" style="2" bestFit="1" customWidth="1"/>
    <col min="5380" max="5380" width="10.85546875" style="2" bestFit="1" customWidth="1"/>
    <col min="5381" max="5381" width="8.85546875" style="2" bestFit="1" customWidth="1"/>
    <col min="5382" max="5382" width="10.7109375" style="2" customWidth="1"/>
    <col min="5383" max="5383" width="9.85546875" style="2" bestFit="1" customWidth="1"/>
    <col min="5384" max="5384" width="8.28515625" style="2" bestFit="1" customWidth="1"/>
    <col min="5385" max="5385" width="9.85546875" style="2" bestFit="1" customWidth="1"/>
    <col min="5386" max="5387" width="11.7109375" style="2" bestFit="1" customWidth="1"/>
    <col min="5388" max="5388" width="8.42578125" style="2" bestFit="1" customWidth="1"/>
    <col min="5389" max="5389" width="13.5703125" style="2" bestFit="1" customWidth="1"/>
    <col min="5390" max="5390" width="9.140625" style="2"/>
    <col min="5391" max="5391" width="12" style="2" bestFit="1" customWidth="1"/>
    <col min="5392" max="5633" width="9.140625" style="2"/>
    <col min="5634" max="5634" width="33.42578125" style="2" customWidth="1"/>
    <col min="5635" max="5635" width="12.7109375" style="2" bestFit="1" customWidth="1"/>
    <col min="5636" max="5636" width="10.85546875" style="2" bestFit="1" customWidth="1"/>
    <col min="5637" max="5637" width="8.85546875" style="2" bestFit="1" customWidth="1"/>
    <col min="5638" max="5638" width="10.7109375" style="2" customWidth="1"/>
    <col min="5639" max="5639" width="9.85546875" style="2" bestFit="1" customWidth="1"/>
    <col min="5640" max="5640" width="8.28515625" style="2" bestFit="1" customWidth="1"/>
    <col min="5641" max="5641" width="9.85546875" style="2" bestFit="1" customWidth="1"/>
    <col min="5642" max="5643" width="11.7109375" style="2" bestFit="1" customWidth="1"/>
    <col min="5644" max="5644" width="8.42578125" style="2" bestFit="1" customWidth="1"/>
    <col min="5645" max="5645" width="13.5703125" style="2" bestFit="1" customWidth="1"/>
    <col min="5646" max="5646" width="9.140625" style="2"/>
    <col min="5647" max="5647" width="12" style="2" bestFit="1" customWidth="1"/>
    <col min="5648" max="5889" width="9.140625" style="2"/>
    <col min="5890" max="5890" width="33.42578125" style="2" customWidth="1"/>
    <col min="5891" max="5891" width="12.7109375" style="2" bestFit="1" customWidth="1"/>
    <col min="5892" max="5892" width="10.85546875" style="2" bestFit="1" customWidth="1"/>
    <col min="5893" max="5893" width="8.85546875" style="2" bestFit="1" customWidth="1"/>
    <col min="5894" max="5894" width="10.7109375" style="2" customWidth="1"/>
    <col min="5895" max="5895" width="9.85546875" style="2" bestFit="1" customWidth="1"/>
    <col min="5896" max="5896" width="8.28515625" style="2" bestFit="1" customWidth="1"/>
    <col min="5897" max="5897" width="9.85546875" style="2" bestFit="1" customWidth="1"/>
    <col min="5898" max="5899" width="11.7109375" style="2" bestFit="1" customWidth="1"/>
    <col min="5900" max="5900" width="8.42578125" style="2" bestFit="1" customWidth="1"/>
    <col min="5901" max="5901" width="13.5703125" style="2" bestFit="1" customWidth="1"/>
    <col min="5902" max="5902" width="9.140625" style="2"/>
    <col min="5903" max="5903" width="12" style="2" bestFit="1" customWidth="1"/>
    <col min="5904" max="6145" width="9.140625" style="2"/>
    <col min="6146" max="6146" width="33.42578125" style="2" customWidth="1"/>
    <col min="6147" max="6147" width="12.7109375" style="2" bestFit="1" customWidth="1"/>
    <col min="6148" max="6148" width="10.85546875" style="2" bestFit="1" customWidth="1"/>
    <col min="6149" max="6149" width="8.85546875" style="2" bestFit="1" customWidth="1"/>
    <col min="6150" max="6150" width="10.7109375" style="2" customWidth="1"/>
    <col min="6151" max="6151" width="9.85546875" style="2" bestFit="1" customWidth="1"/>
    <col min="6152" max="6152" width="8.28515625" style="2" bestFit="1" customWidth="1"/>
    <col min="6153" max="6153" width="9.85546875" style="2" bestFit="1" customWidth="1"/>
    <col min="6154" max="6155" width="11.7109375" style="2" bestFit="1" customWidth="1"/>
    <col min="6156" max="6156" width="8.42578125" style="2" bestFit="1" customWidth="1"/>
    <col min="6157" max="6157" width="13.5703125" style="2" bestFit="1" customWidth="1"/>
    <col min="6158" max="6158" width="9.140625" style="2"/>
    <col min="6159" max="6159" width="12" style="2" bestFit="1" customWidth="1"/>
    <col min="6160" max="6401" width="9.140625" style="2"/>
    <col min="6402" max="6402" width="33.42578125" style="2" customWidth="1"/>
    <col min="6403" max="6403" width="12.7109375" style="2" bestFit="1" customWidth="1"/>
    <col min="6404" max="6404" width="10.85546875" style="2" bestFit="1" customWidth="1"/>
    <col min="6405" max="6405" width="8.85546875" style="2" bestFit="1" customWidth="1"/>
    <col min="6406" max="6406" width="10.7109375" style="2" customWidth="1"/>
    <col min="6407" max="6407" width="9.85546875" style="2" bestFit="1" customWidth="1"/>
    <col min="6408" max="6408" width="8.28515625" style="2" bestFit="1" customWidth="1"/>
    <col min="6409" max="6409" width="9.85546875" style="2" bestFit="1" customWidth="1"/>
    <col min="6410" max="6411" width="11.7109375" style="2" bestFit="1" customWidth="1"/>
    <col min="6412" max="6412" width="8.42578125" style="2" bestFit="1" customWidth="1"/>
    <col min="6413" max="6413" width="13.5703125" style="2" bestFit="1" customWidth="1"/>
    <col min="6414" max="6414" width="9.140625" style="2"/>
    <col min="6415" max="6415" width="12" style="2" bestFit="1" customWidth="1"/>
    <col min="6416" max="6657" width="9.140625" style="2"/>
    <col min="6658" max="6658" width="33.42578125" style="2" customWidth="1"/>
    <col min="6659" max="6659" width="12.7109375" style="2" bestFit="1" customWidth="1"/>
    <col min="6660" max="6660" width="10.85546875" style="2" bestFit="1" customWidth="1"/>
    <col min="6661" max="6661" width="8.85546875" style="2" bestFit="1" customWidth="1"/>
    <col min="6662" max="6662" width="10.7109375" style="2" customWidth="1"/>
    <col min="6663" max="6663" width="9.85546875" style="2" bestFit="1" customWidth="1"/>
    <col min="6664" max="6664" width="8.28515625" style="2" bestFit="1" customWidth="1"/>
    <col min="6665" max="6665" width="9.85546875" style="2" bestFit="1" customWidth="1"/>
    <col min="6666" max="6667" width="11.7109375" style="2" bestFit="1" customWidth="1"/>
    <col min="6668" max="6668" width="8.42578125" style="2" bestFit="1" customWidth="1"/>
    <col min="6669" max="6669" width="13.5703125" style="2" bestFit="1" customWidth="1"/>
    <col min="6670" max="6670" width="9.140625" style="2"/>
    <col min="6671" max="6671" width="12" style="2" bestFit="1" customWidth="1"/>
    <col min="6672" max="6913" width="9.140625" style="2"/>
    <col min="6914" max="6914" width="33.42578125" style="2" customWidth="1"/>
    <col min="6915" max="6915" width="12.7109375" style="2" bestFit="1" customWidth="1"/>
    <col min="6916" max="6916" width="10.85546875" style="2" bestFit="1" customWidth="1"/>
    <col min="6917" max="6917" width="8.85546875" style="2" bestFit="1" customWidth="1"/>
    <col min="6918" max="6918" width="10.7109375" style="2" customWidth="1"/>
    <col min="6919" max="6919" width="9.85546875" style="2" bestFit="1" customWidth="1"/>
    <col min="6920" max="6920" width="8.28515625" style="2" bestFit="1" customWidth="1"/>
    <col min="6921" max="6921" width="9.85546875" style="2" bestFit="1" customWidth="1"/>
    <col min="6922" max="6923" width="11.7109375" style="2" bestFit="1" customWidth="1"/>
    <col min="6924" max="6924" width="8.42578125" style="2" bestFit="1" customWidth="1"/>
    <col min="6925" max="6925" width="13.5703125" style="2" bestFit="1" customWidth="1"/>
    <col min="6926" max="6926" width="9.140625" style="2"/>
    <col min="6927" max="6927" width="12" style="2" bestFit="1" customWidth="1"/>
    <col min="6928" max="7169" width="9.140625" style="2"/>
    <col min="7170" max="7170" width="33.42578125" style="2" customWidth="1"/>
    <col min="7171" max="7171" width="12.7109375" style="2" bestFit="1" customWidth="1"/>
    <col min="7172" max="7172" width="10.85546875" style="2" bestFit="1" customWidth="1"/>
    <col min="7173" max="7173" width="8.85546875" style="2" bestFit="1" customWidth="1"/>
    <col min="7174" max="7174" width="10.7109375" style="2" customWidth="1"/>
    <col min="7175" max="7175" width="9.85546875" style="2" bestFit="1" customWidth="1"/>
    <col min="7176" max="7176" width="8.28515625" style="2" bestFit="1" customWidth="1"/>
    <col min="7177" max="7177" width="9.85546875" style="2" bestFit="1" customWidth="1"/>
    <col min="7178" max="7179" width="11.7109375" style="2" bestFit="1" customWidth="1"/>
    <col min="7180" max="7180" width="8.42578125" style="2" bestFit="1" customWidth="1"/>
    <col min="7181" max="7181" width="13.5703125" style="2" bestFit="1" customWidth="1"/>
    <col min="7182" max="7182" width="9.140625" style="2"/>
    <col min="7183" max="7183" width="12" style="2" bestFit="1" customWidth="1"/>
    <col min="7184" max="7425" width="9.140625" style="2"/>
    <col min="7426" max="7426" width="33.42578125" style="2" customWidth="1"/>
    <col min="7427" max="7427" width="12.7109375" style="2" bestFit="1" customWidth="1"/>
    <col min="7428" max="7428" width="10.85546875" style="2" bestFit="1" customWidth="1"/>
    <col min="7429" max="7429" width="8.85546875" style="2" bestFit="1" customWidth="1"/>
    <col min="7430" max="7430" width="10.7109375" style="2" customWidth="1"/>
    <col min="7431" max="7431" width="9.85546875" style="2" bestFit="1" customWidth="1"/>
    <col min="7432" max="7432" width="8.28515625" style="2" bestFit="1" customWidth="1"/>
    <col min="7433" max="7433" width="9.85546875" style="2" bestFit="1" customWidth="1"/>
    <col min="7434" max="7435" width="11.7109375" style="2" bestFit="1" customWidth="1"/>
    <col min="7436" max="7436" width="8.42578125" style="2" bestFit="1" customWidth="1"/>
    <col min="7437" max="7437" width="13.5703125" style="2" bestFit="1" customWidth="1"/>
    <col min="7438" max="7438" width="9.140625" style="2"/>
    <col min="7439" max="7439" width="12" style="2" bestFit="1" customWidth="1"/>
    <col min="7440" max="7681" width="9.140625" style="2"/>
    <col min="7682" max="7682" width="33.42578125" style="2" customWidth="1"/>
    <col min="7683" max="7683" width="12.7109375" style="2" bestFit="1" customWidth="1"/>
    <col min="7684" max="7684" width="10.85546875" style="2" bestFit="1" customWidth="1"/>
    <col min="7685" max="7685" width="8.85546875" style="2" bestFit="1" customWidth="1"/>
    <col min="7686" max="7686" width="10.7109375" style="2" customWidth="1"/>
    <col min="7687" max="7687" width="9.85546875" style="2" bestFit="1" customWidth="1"/>
    <col min="7688" max="7688" width="8.28515625" style="2" bestFit="1" customWidth="1"/>
    <col min="7689" max="7689" width="9.85546875" style="2" bestFit="1" customWidth="1"/>
    <col min="7690" max="7691" width="11.7109375" style="2" bestFit="1" customWidth="1"/>
    <col min="7692" max="7692" width="8.42578125" style="2" bestFit="1" customWidth="1"/>
    <col min="7693" max="7693" width="13.5703125" style="2" bestFit="1" customWidth="1"/>
    <col min="7694" max="7694" width="9.140625" style="2"/>
    <col min="7695" max="7695" width="12" style="2" bestFit="1" customWidth="1"/>
    <col min="7696" max="7937" width="9.140625" style="2"/>
    <col min="7938" max="7938" width="33.42578125" style="2" customWidth="1"/>
    <col min="7939" max="7939" width="12.7109375" style="2" bestFit="1" customWidth="1"/>
    <col min="7940" max="7940" width="10.85546875" style="2" bestFit="1" customWidth="1"/>
    <col min="7941" max="7941" width="8.85546875" style="2" bestFit="1" customWidth="1"/>
    <col min="7942" max="7942" width="10.7109375" style="2" customWidth="1"/>
    <col min="7943" max="7943" width="9.85546875" style="2" bestFit="1" customWidth="1"/>
    <col min="7944" max="7944" width="8.28515625" style="2" bestFit="1" customWidth="1"/>
    <col min="7945" max="7945" width="9.85546875" style="2" bestFit="1" customWidth="1"/>
    <col min="7946" max="7947" width="11.7109375" style="2" bestFit="1" customWidth="1"/>
    <col min="7948" max="7948" width="8.42578125" style="2" bestFit="1" customWidth="1"/>
    <col min="7949" max="7949" width="13.5703125" style="2" bestFit="1" customWidth="1"/>
    <col min="7950" max="7950" width="9.140625" style="2"/>
    <col min="7951" max="7951" width="12" style="2" bestFit="1" customWidth="1"/>
    <col min="7952" max="8193" width="9.140625" style="2"/>
    <col min="8194" max="8194" width="33.42578125" style="2" customWidth="1"/>
    <col min="8195" max="8195" width="12.7109375" style="2" bestFit="1" customWidth="1"/>
    <col min="8196" max="8196" width="10.85546875" style="2" bestFit="1" customWidth="1"/>
    <col min="8197" max="8197" width="8.85546875" style="2" bestFit="1" customWidth="1"/>
    <col min="8198" max="8198" width="10.7109375" style="2" customWidth="1"/>
    <col min="8199" max="8199" width="9.85546875" style="2" bestFit="1" customWidth="1"/>
    <col min="8200" max="8200" width="8.28515625" style="2" bestFit="1" customWidth="1"/>
    <col min="8201" max="8201" width="9.85546875" style="2" bestFit="1" customWidth="1"/>
    <col min="8202" max="8203" width="11.7109375" style="2" bestFit="1" customWidth="1"/>
    <col min="8204" max="8204" width="8.42578125" style="2" bestFit="1" customWidth="1"/>
    <col min="8205" max="8205" width="13.5703125" style="2" bestFit="1" customWidth="1"/>
    <col min="8206" max="8206" width="9.140625" style="2"/>
    <col min="8207" max="8207" width="12" style="2" bestFit="1" customWidth="1"/>
    <col min="8208" max="8449" width="9.140625" style="2"/>
    <col min="8450" max="8450" width="33.42578125" style="2" customWidth="1"/>
    <col min="8451" max="8451" width="12.7109375" style="2" bestFit="1" customWidth="1"/>
    <col min="8452" max="8452" width="10.85546875" style="2" bestFit="1" customWidth="1"/>
    <col min="8453" max="8453" width="8.85546875" style="2" bestFit="1" customWidth="1"/>
    <col min="8454" max="8454" width="10.7109375" style="2" customWidth="1"/>
    <col min="8455" max="8455" width="9.85546875" style="2" bestFit="1" customWidth="1"/>
    <col min="8456" max="8456" width="8.28515625" style="2" bestFit="1" customWidth="1"/>
    <col min="8457" max="8457" width="9.85546875" style="2" bestFit="1" customWidth="1"/>
    <col min="8458" max="8459" width="11.7109375" style="2" bestFit="1" customWidth="1"/>
    <col min="8460" max="8460" width="8.42578125" style="2" bestFit="1" customWidth="1"/>
    <col min="8461" max="8461" width="13.5703125" style="2" bestFit="1" customWidth="1"/>
    <col min="8462" max="8462" width="9.140625" style="2"/>
    <col min="8463" max="8463" width="12" style="2" bestFit="1" customWidth="1"/>
    <col min="8464" max="8705" width="9.140625" style="2"/>
    <col min="8706" max="8706" width="33.42578125" style="2" customWidth="1"/>
    <col min="8707" max="8707" width="12.7109375" style="2" bestFit="1" customWidth="1"/>
    <col min="8708" max="8708" width="10.85546875" style="2" bestFit="1" customWidth="1"/>
    <col min="8709" max="8709" width="8.85546875" style="2" bestFit="1" customWidth="1"/>
    <col min="8710" max="8710" width="10.7109375" style="2" customWidth="1"/>
    <col min="8711" max="8711" width="9.85546875" style="2" bestFit="1" customWidth="1"/>
    <col min="8712" max="8712" width="8.28515625" style="2" bestFit="1" customWidth="1"/>
    <col min="8713" max="8713" width="9.85546875" style="2" bestFit="1" customWidth="1"/>
    <col min="8714" max="8715" width="11.7109375" style="2" bestFit="1" customWidth="1"/>
    <col min="8716" max="8716" width="8.42578125" style="2" bestFit="1" customWidth="1"/>
    <col min="8717" max="8717" width="13.5703125" style="2" bestFit="1" customWidth="1"/>
    <col min="8718" max="8718" width="9.140625" style="2"/>
    <col min="8719" max="8719" width="12" style="2" bestFit="1" customWidth="1"/>
    <col min="8720" max="8961" width="9.140625" style="2"/>
    <col min="8962" max="8962" width="33.42578125" style="2" customWidth="1"/>
    <col min="8963" max="8963" width="12.7109375" style="2" bestFit="1" customWidth="1"/>
    <col min="8964" max="8964" width="10.85546875" style="2" bestFit="1" customWidth="1"/>
    <col min="8965" max="8965" width="8.85546875" style="2" bestFit="1" customWidth="1"/>
    <col min="8966" max="8966" width="10.7109375" style="2" customWidth="1"/>
    <col min="8967" max="8967" width="9.85546875" style="2" bestFit="1" customWidth="1"/>
    <col min="8968" max="8968" width="8.28515625" style="2" bestFit="1" customWidth="1"/>
    <col min="8969" max="8969" width="9.85546875" style="2" bestFit="1" customWidth="1"/>
    <col min="8970" max="8971" width="11.7109375" style="2" bestFit="1" customWidth="1"/>
    <col min="8972" max="8972" width="8.42578125" style="2" bestFit="1" customWidth="1"/>
    <col min="8973" max="8973" width="13.5703125" style="2" bestFit="1" customWidth="1"/>
    <col min="8974" max="8974" width="9.140625" style="2"/>
    <col min="8975" max="8975" width="12" style="2" bestFit="1" customWidth="1"/>
    <col min="8976" max="9217" width="9.140625" style="2"/>
    <col min="9218" max="9218" width="33.42578125" style="2" customWidth="1"/>
    <col min="9219" max="9219" width="12.7109375" style="2" bestFit="1" customWidth="1"/>
    <col min="9220" max="9220" width="10.85546875" style="2" bestFit="1" customWidth="1"/>
    <col min="9221" max="9221" width="8.85546875" style="2" bestFit="1" customWidth="1"/>
    <col min="9222" max="9222" width="10.7109375" style="2" customWidth="1"/>
    <col min="9223" max="9223" width="9.85546875" style="2" bestFit="1" customWidth="1"/>
    <col min="9224" max="9224" width="8.28515625" style="2" bestFit="1" customWidth="1"/>
    <col min="9225" max="9225" width="9.85546875" style="2" bestFit="1" customWidth="1"/>
    <col min="9226" max="9227" width="11.7109375" style="2" bestFit="1" customWidth="1"/>
    <col min="9228" max="9228" width="8.42578125" style="2" bestFit="1" customWidth="1"/>
    <col min="9229" max="9229" width="13.5703125" style="2" bestFit="1" customWidth="1"/>
    <col min="9230" max="9230" width="9.140625" style="2"/>
    <col min="9231" max="9231" width="12" style="2" bestFit="1" customWidth="1"/>
    <col min="9232" max="9473" width="9.140625" style="2"/>
    <col min="9474" max="9474" width="33.42578125" style="2" customWidth="1"/>
    <col min="9475" max="9475" width="12.7109375" style="2" bestFit="1" customWidth="1"/>
    <col min="9476" max="9476" width="10.85546875" style="2" bestFit="1" customWidth="1"/>
    <col min="9477" max="9477" width="8.85546875" style="2" bestFit="1" customWidth="1"/>
    <col min="9478" max="9478" width="10.7109375" style="2" customWidth="1"/>
    <col min="9479" max="9479" width="9.85546875" style="2" bestFit="1" customWidth="1"/>
    <col min="9480" max="9480" width="8.28515625" style="2" bestFit="1" customWidth="1"/>
    <col min="9481" max="9481" width="9.85546875" style="2" bestFit="1" customWidth="1"/>
    <col min="9482" max="9483" width="11.7109375" style="2" bestFit="1" customWidth="1"/>
    <col min="9484" max="9484" width="8.42578125" style="2" bestFit="1" customWidth="1"/>
    <col min="9485" max="9485" width="13.5703125" style="2" bestFit="1" customWidth="1"/>
    <col min="9486" max="9486" width="9.140625" style="2"/>
    <col min="9487" max="9487" width="12" style="2" bestFit="1" customWidth="1"/>
    <col min="9488" max="9729" width="9.140625" style="2"/>
    <col min="9730" max="9730" width="33.42578125" style="2" customWidth="1"/>
    <col min="9731" max="9731" width="12.7109375" style="2" bestFit="1" customWidth="1"/>
    <col min="9732" max="9732" width="10.85546875" style="2" bestFit="1" customWidth="1"/>
    <col min="9733" max="9733" width="8.85546875" style="2" bestFit="1" customWidth="1"/>
    <col min="9734" max="9734" width="10.7109375" style="2" customWidth="1"/>
    <col min="9735" max="9735" width="9.85546875" style="2" bestFit="1" customWidth="1"/>
    <col min="9736" max="9736" width="8.28515625" style="2" bestFit="1" customWidth="1"/>
    <col min="9737" max="9737" width="9.85546875" style="2" bestFit="1" customWidth="1"/>
    <col min="9738" max="9739" width="11.7109375" style="2" bestFit="1" customWidth="1"/>
    <col min="9740" max="9740" width="8.42578125" style="2" bestFit="1" customWidth="1"/>
    <col min="9741" max="9741" width="13.5703125" style="2" bestFit="1" customWidth="1"/>
    <col min="9742" max="9742" width="9.140625" style="2"/>
    <col min="9743" max="9743" width="12" style="2" bestFit="1" customWidth="1"/>
    <col min="9744" max="9985" width="9.140625" style="2"/>
    <col min="9986" max="9986" width="33.42578125" style="2" customWidth="1"/>
    <col min="9987" max="9987" width="12.7109375" style="2" bestFit="1" customWidth="1"/>
    <col min="9988" max="9988" width="10.85546875" style="2" bestFit="1" customWidth="1"/>
    <col min="9989" max="9989" width="8.85546875" style="2" bestFit="1" customWidth="1"/>
    <col min="9990" max="9990" width="10.7109375" style="2" customWidth="1"/>
    <col min="9991" max="9991" width="9.85546875" style="2" bestFit="1" customWidth="1"/>
    <col min="9992" max="9992" width="8.28515625" style="2" bestFit="1" customWidth="1"/>
    <col min="9993" max="9993" width="9.85546875" style="2" bestFit="1" customWidth="1"/>
    <col min="9994" max="9995" width="11.7109375" style="2" bestFit="1" customWidth="1"/>
    <col min="9996" max="9996" width="8.42578125" style="2" bestFit="1" customWidth="1"/>
    <col min="9997" max="9997" width="13.5703125" style="2" bestFit="1" customWidth="1"/>
    <col min="9998" max="9998" width="9.140625" style="2"/>
    <col min="9999" max="9999" width="12" style="2" bestFit="1" customWidth="1"/>
    <col min="10000" max="10241" width="9.140625" style="2"/>
    <col min="10242" max="10242" width="33.42578125" style="2" customWidth="1"/>
    <col min="10243" max="10243" width="12.7109375" style="2" bestFit="1" customWidth="1"/>
    <col min="10244" max="10244" width="10.85546875" style="2" bestFit="1" customWidth="1"/>
    <col min="10245" max="10245" width="8.85546875" style="2" bestFit="1" customWidth="1"/>
    <col min="10246" max="10246" width="10.7109375" style="2" customWidth="1"/>
    <col min="10247" max="10247" width="9.85546875" style="2" bestFit="1" customWidth="1"/>
    <col min="10248" max="10248" width="8.28515625" style="2" bestFit="1" customWidth="1"/>
    <col min="10249" max="10249" width="9.85546875" style="2" bestFit="1" customWidth="1"/>
    <col min="10250" max="10251" width="11.7109375" style="2" bestFit="1" customWidth="1"/>
    <col min="10252" max="10252" width="8.42578125" style="2" bestFit="1" customWidth="1"/>
    <col min="10253" max="10253" width="13.5703125" style="2" bestFit="1" customWidth="1"/>
    <col min="10254" max="10254" width="9.140625" style="2"/>
    <col min="10255" max="10255" width="12" style="2" bestFit="1" customWidth="1"/>
    <col min="10256" max="10497" width="9.140625" style="2"/>
    <col min="10498" max="10498" width="33.42578125" style="2" customWidth="1"/>
    <col min="10499" max="10499" width="12.7109375" style="2" bestFit="1" customWidth="1"/>
    <col min="10500" max="10500" width="10.85546875" style="2" bestFit="1" customWidth="1"/>
    <col min="10501" max="10501" width="8.85546875" style="2" bestFit="1" customWidth="1"/>
    <col min="10502" max="10502" width="10.7109375" style="2" customWidth="1"/>
    <col min="10503" max="10503" width="9.85546875" style="2" bestFit="1" customWidth="1"/>
    <col min="10504" max="10504" width="8.28515625" style="2" bestFit="1" customWidth="1"/>
    <col min="10505" max="10505" width="9.85546875" style="2" bestFit="1" customWidth="1"/>
    <col min="10506" max="10507" width="11.7109375" style="2" bestFit="1" customWidth="1"/>
    <col min="10508" max="10508" width="8.42578125" style="2" bestFit="1" customWidth="1"/>
    <col min="10509" max="10509" width="13.5703125" style="2" bestFit="1" customWidth="1"/>
    <col min="10510" max="10510" width="9.140625" style="2"/>
    <col min="10511" max="10511" width="12" style="2" bestFit="1" customWidth="1"/>
    <col min="10512" max="10753" width="9.140625" style="2"/>
    <col min="10754" max="10754" width="33.42578125" style="2" customWidth="1"/>
    <col min="10755" max="10755" width="12.7109375" style="2" bestFit="1" customWidth="1"/>
    <col min="10756" max="10756" width="10.85546875" style="2" bestFit="1" customWidth="1"/>
    <col min="10757" max="10757" width="8.85546875" style="2" bestFit="1" customWidth="1"/>
    <col min="10758" max="10758" width="10.7109375" style="2" customWidth="1"/>
    <col min="10759" max="10759" width="9.85546875" style="2" bestFit="1" customWidth="1"/>
    <col min="10760" max="10760" width="8.28515625" style="2" bestFit="1" customWidth="1"/>
    <col min="10761" max="10761" width="9.85546875" style="2" bestFit="1" customWidth="1"/>
    <col min="10762" max="10763" width="11.7109375" style="2" bestFit="1" customWidth="1"/>
    <col min="10764" max="10764" width="8.42578125" style="2" bestFit="1" customWidth="1"/>
    <col min="10765" max="10765" width="13.5703125" style="2" bestFit="1" customWidth="1"/>
    <col min="10766" max="10766" width="9.140625" style="2"/>
    <col min="10767" max="10767" width="12" style="2" bestFit="1" customWidth="1"/>
    <col min="10768" max="11009" width="9.140625" style="2"/>
    <col min="11010" max="11010" width="33.42578125" style="2" customWidth="1"/>
    <col min="11011" max="11011" width="12.7109375" style="2" bestFit="1" customWidth="1"/>
    <col min="11012" max="11012" width="10.85546875" style="2" bestFit="1" customWidth="1"/>
    <col min="11013" max="11013" width="8.85546875" style="2" bestFit="1" customWidth="1"/>
    <col min="11014" max="11014" width="10.7109375" style="2" customWidth="1"/>
    <col min="11015" max="11015" width="9.85546875" style="2" bestFit="1" customWidth="1"/>
    <col min="11016" max="11016" width="8.28515625" style="2" bestFit="1" customWidth="1"/>
    <col min="11017" max="11017" width="9.85546875" style="2" bestFit="1" customWidth="1"/>
    <col min="11018" max="11019" width="11.7109375" style="2" bestFit="1" customWidth="1"/>
    <col min="11020" max="11020" width="8.42578125" style="2" bestFit="1" customWidth="1"/>
    <col min="11021" max="11021" width="13.5703125" style="2" bestFit="1" customWidth="1"/>
    <col min="11022" max="11022" width="9.140625" style="2"/>
    <col min="11023" max="11023" width="12" style="2" bestFit="1" customWidth="1"/>
    <col min="11024" max="11265" width="9.140625" style="2"/>
    <col min="11266" max="11266" width="33.42578125" style="2" customWidth="1"/>
    <col min="11267" max="11267" width="12.7109375" style="2" bestFit="1" customWidth="1"/>
    <col min="11268" max="11268" width="10.85546875" style="2" bestFit="1" customWidth="1"/>
    <col min="11269" max="11269" width="8.85546875" style="2" bestFit="1" customWidth="1"/>
    <col min="11270" max="11270" width="10.7109375" style="2" customWidth="1"/>
    <col min="11271" max="11271" width="9.85546875" style="2" bestFit="1" customWidth="1"/>
    <col min="11272" max="11272" width="8.28515625" style="2" bestFit="1" customWidth="1"/>
    <col min="11273" max="11273" width="9.85546875" style="2" bestFit="1" customWidth="1"/>
    <col min="11274" max="11275" width="11.7109375" style="2" bestFit="1" customWidth="1"/>
    <col min="11276" max="11276" width="8.42578125" style="2" bestFit="1" customWidth="1"/>
    <col min="11277" max="11277" width="13.5703125" style="2" bestFit="1" customWidth="1"/>
    <col min="11278" max="11278" width="9.140625" style="2"/>
    <col min="11279" max="11279" width="12" style="2" bestFit="1" customWidth="1"/>
    <col min="11280" max="11521" width="9.140625" style="2"/>
    <col min="11522" max="11522" width="33.42578125" style="2" customWidth="1"/>
    <col min="11523" max="11523" width="12.7109375" style="2" bestFit="1" customWidth="1"/>
    <col min="11524" max="11524" width="10.85546875" style="2" bestFit="1" customWidth="1"/>
    <col min="11525" max="11525" width="8.85546875" style="2" bestFit="1" customWidth="1"/>
    <col min="11526" max="11526" width="10.7109375" style="2" customWidth="1"/>
    <col min="11527" max="11527" width="9.85546875" style="2" bestFit="1" customWidth="1"/>
    <col min="11528" max="11528" width="8.28515625" style="2" bestFit="1" customWidth="1"/>
    <col min="11529" max="11529" width="9.85546875" style="2" bestFit="1" customWidth="1"/>
    <col min="11530" max="11531" width="11.7109375" style="2" bestFit="1" customWidth="1"/>
    <col min="11532" max="11532" width="8.42578125" style="2" bestFit="1" customWidth="1"/>
    <col min="11533" max="11533" width="13.5703125" style="2" bestFit="1" customWidth="1"/>
    <col min="11534" max="11534" width="9.140625" style="2"/>
    <col min="11535" max="11535" width="12" style="2" bestFit="1" customWidth="1"/>
    <col min="11536" max="11777" width="9.140625" style="2"/>
    <col min="11778" max="11778" width="33.42578125" style="2" customWidth="1"/>
    <col min="11779" max="11779" width="12.7109375" style="2" bestFit="1" customWidth="1"/>
    <col min="11780" max="11780" width="10.85546875" style="2" bestFit="1" customWidth="1"/>
    <col min="11781" max="11781" width="8.85546875" style="2" bestFit="1" customWidth="1"/>
    <col min="11782" max="11782" width="10.7109375" style="2" customWidth="1"/>
    <col min="11783" max="11783" width="9.85546875" style="2" bestFit="1" customWidth="1"/>
    <col min="11784" max="11784" width="8.28515625" style="2" bestFit="1" customWidth="1"/>
    <col min="11785" max="11785" width="9.85546875" style="2" bestFit="1" customWidth="1"/>
    <col min="11786" max="11787" width="11.7109375" style="2" bestFit="1" customWidth="1"/>
    <col min="11788" max="11788" width="8.42578125" style="2" bestFit="1" customWidth="1"/>
    <col min="11789" max="11789" width="13.5703125" style="2" bestFit="1" customWidth="1"/>
    <col min="11790" max="11790" width="9.140625" style="2"/>
    <col min="11791" max="11791" width="12" style="2" bestFit="1" customWidth="1"/>
    <col min="11792" max="12033" width="9.140625" style="2"/>
    <col min="12034" max="12034" width="33.42578125" style="2" customWidth="1"/>
    <col min="12035" max="12035" width="12.7109375" style="2" bestFit="1" customWidth="1"/>
    <col min="12036" max="12036" width="10.85546875" style="2" bestFit="1" customWidth="1"/>
    <col min="12037" max="12037" width="8.85546875" style="2" bestFit="1" customWidth="1"/>
    <col min="12038" max="12038" width="10.7109375" style="2" customWidth="1"/>
    <col min="12039" max="12039" width="9.85546875" style="2" bestFit="1" customWidth="1"/>
    <col min="12040" max="12040" width="8.28515625" style="2" bestFit="1" customWidth="1"/>
    <col min="12041" max="12041" width="9.85546875" style="2" bestFit="1" customWidth="1"/>
    <col min="12042" max="12043" width="11.7109375" style="2" bestFit="1" customWidth="1"/>
    <col min="12044" max="12044" width="8.42578125" style="2" bestFit="1" customWidth="1"/>
    <col min="12045" max="12045" width="13.5703125" style="2" bestFit="1" customWidth="1"/>
    <col min="12046" max="12046" width="9.140625" style="2"/>
    <col min="12047" max="12047" width="12" style="2" bestFit="1" customWidth="1"/>
    <col min="12048" max="12289" width="9.140625" style="2"/>
    <col min="12290" max="12290" width="33.42578125" style="2" customWidth="1"/>
    <col min="12291" max="12291" width="12.7109375" style="2" bestFit="1" customWidth="1"/>
    <col min="12292" max="12292" width="10.85546875" style="2" bestFit="1" customWidth="1"/>
    <col min="12293" max="12293" width="8.85546875" style="2" bestFit="1" customWidth="1"/>
    <col min="12294" max="12294" width="10.7109375" style="2" customWidth="1"/>
    <col min="12295" max="12295" width="9.85546875" style="2" bestFit="1" customWidth="1"/>
    <col min="12296" max="12296" width="8.28515625" style="2" bestFit="1" customWidth="1"/>
    <col min="12297" max="12297" width="9.85546875" style="2" bestFit="1" customWidth="1"/>
    <col min="12298" max="12299" width="11.7109375" style="2" bestFit="1" customWidth="1"/>
    <col min="12300" max="12300" width="8.42578125" style="2" bestFit="1" customWidth="1"/>
    <col min="12301" max="12301" width="13.5703125" style="2" bestFit="1" customWidth="1"/>
    <col min="12302" max="12302" width="9.140625" style="2"/>
    <col min="12303" max="12303" width="12" style="2" bestFit="1" customWidth="1"/>
    <col min="12304" max="12545" width="9.140625" style="2"/>
    <col min="12546" max="12546" width="33.42578125" style="2" customWidth="1"/>
    <col min="12547" max="12547" width="12.7109375" style="2" bestFit="1" customWidth="1"/>
    <col min="12548" max="12548" width="10.85546875" style="2" bestFit="1" customWidth="1"/>
    <col min="12549" max="12549" width="8.85546875" style="2" bestFit="1" customWidth="1"/>
    <col min="12550" max="12550" width="10.7109375" style="2" customWidth="1"/>
    <col min="12551" max="12551" width="9.85546875" style="2" bestFit="1" customWidth="1"/>
    <col min="12552" max="12552" width="8.28515625" style="2" bestFit="1" customWidth="1"/>
    <col min="12553" max="12553" width="9.85546875" style="2" bestFit="1" customWidth="1"/>
    <col min="12554" max="12555" width="11.7109375" style="2" bestFit="1" customWidth="1"/>
    <col min="12556" max="12556" width="8.42578125" style="2" bestFit="1" customWidth="1"/>
    <col min="12557" max="12557" width="13.5703125" style="2" bestFit="1" customWidth="1"/>
    <col min="12558" max="12558" width="9.140625" style="2"/>
    <col min="12559" max="12559" width="12" style="2" bestFit="1" customWidth="1"/>
    <col min="12560" max="12801" width="9.140625" style="2"/>
    <col min="12802" max="12802" width="33.42578125" style="2" customWidth="1"/>
    <col min="12803" max="12803" width="12.7109375" style="2" bestFit="1" customWidth="1"/>
    <col min="12804" max="12804" width="10.85546875" style="2" bestFit="1" customWidth="1"/>
    <col min="12805" max="12805" width="8.85546875" style="2" bestFit="1" customWidth="1"/>
    <col min="12806" max="12806" width="10.7109375" style="2" customWidth="1"/>
    <col min="12807" max="12807" width="9.85546875" style="2" bestFit="1" customWidth="1"/>
    <col min="12808" max="12808" width="8.28515625" style="2" bestFit="1" customWidth="1"/>
    <col min="12809" max="12809" width="9.85546875" style="2" bestFit="1" customWidth="1"/>
    <col min="12810" max="12811" width="11.7109375" style="2" bestFit="1" customWidth="1"/>
    <col min="12812" max="12812" width="8.42578125" style="2" bestFit="1" customWidth="1"/>
    <col min="12813" max="12813" width="13.5703125" style="2" bestFit="1" customWidth="1"/>
    <col min="12814" max="12814" width="9.140625" style="2"/>
    <col min="12815" max="12815" width="12" style="2" bestFit="1" customWidth="1"/>
    <col min="12816" max="13057" width="9.140625" style="2"/>
    <col min="13058" max="13058" width="33.42578125" style="2" customWidth="1"/>
    <col min="13059" max="13059" width="12.7109375" style="2" bestFit="1" customWidth="1"/>
    <col min="13060" max="13060" width="10.85546875" style="2" bestFit="1" customWidth="1"/>
    <col min="13061" max="13061" width="8.85546875" style="2" bestFit="1" customWidth="1"/>
    <col min="13062" max="13062" width="10.7109375" style="2" customWidth="1"/>
    <col min="13063" max="13063" width="9.85546875" style="2" bestFit="1" customWidth="1"/>
    <col min="13064" max="13064" width="8.28515625" style="2" bestFit="1" customWidth="1"/>
    <col min="13065" max="13065" width="9.85546875" style="2" bestFit="1" customWidth="1"/>
    <col min="13066" max="13067" width="11.7109375" style="2" bestFit="1" customWidth="1"/>
    <col min="13068" max="13068" width="8.42578125" style="2" bestFit="1" customWidth="1"/>
    <col min="13069" max="13069" width="13.5703125" style="2" bestFit="1" customWidth="1"/>
    <col min="13070" max="13070" width="9.140625" style="2"/>
    <col min="13071" max="13071" width="12" style="2" bestFit="1" customWidth="1"/>
    <col min="13072" max="13313" width="9.140625" style="2"/>
    <col min="13314" max="13314" width="33.42578125" style="2" customWidth="1"/>
    <col min="13315" max="13315" width="12.7109375" style="2" bestFit="1" customWidth="1"/>
    <col min="13316" max="13316" width="10.85546875" style="2" bestFit="1" customWidth="1"/>
    <col min="13317" max="13317" width="8.85546875" style="2" bestFit="1" customWidth="1"/>
    <col min="13318" max="13318" width="10.7109375" style="2" customWidth="1"/>
    <col min="13319" max="13319" width="9.85546875" style="2" bestFit="1" customWidth="1"/>
    <col min="13320" max="13320" width="8.28515625" style="2" bestFit="1" customWidth="1"/>
    <col min="13321" max="13321" width="9.85546875" style="2" bestFit="1" customWidth="1"/>
    <col min="13322" max="13323" width="11.7109375" style="2" bestFit="1" customWidth="1"/>
    <col min="13324" max="13324" width="8.42578125" style="2" bestFit="1" customWidth="1"/>
    <col min="13325" max="13325" width="13.5703125" style="2" bestFit="1" customWidth="1"/>
    <col min="13326" max="13326" width="9.140625" style="2"/>
    <col min="13327" max="13327" width="12" style="2" bestFit="1" customWidth="1"/>
    <col min="13328" max="13569" width="9.140625" style="2"/>
    <col min="13570" max="13570" width="33.42578125" style="2" customWidth="1"/>
    <col min="13571" max="13571" width="12.7109375" style="2" bestFit="1" customWidth="1"/>
    <col min="13572" max="13572" width="10.85546875" style="2" bestFit="1" customWidth="1"/>
    <col min="13573" max="13573" width="8.85546875" style="2" bestFit="1" customWidth="1"/>
    <col min="13574" max="13574" width="10.7109375" style="2" customWidth="1"/>
    <col min="13575" max="13575" width="9.85546875" style="2" bestFit="1" customWidth="1"/>
    <col min="13576" max="13576" width="8.28515625" style="2" bestFit="1" customWidth="1"/>
    <col min="13577" max="13577" width="9.85546875" style="2" bestFit="1" customWidth="1"/>
    <col min="13578" max="13579" width="11.7109375" style="2" bestFit="1" customWidth="1"/>
    <col min="13580" max="13580" width="8.42578125" style="2" bestFit="1" customWidth="1"/>
    <col min="13581" max="13581" width="13.5703125" style="2" bestFit="1" customWidth="1"/>
    <col min="13582" max="13582" width="9.140625" style="2"/>
    <col min="13583" max="13583" width="12" style="2" bestFit="1" customWidth="1"/>
    <col min="13584" max="13825" width="9.140625" style="2"/>
    <col min="13826" max="13826" width="33.42578125" style="2" customWidth="1"/>
    <col min="13827" max="13827" width="12.7109375" style="2" bestFit="1" customWidth="1"/>
    <col min="13828" max="13828" width="10.85546875" style="2" bestFit="1" customWidth="1"/>
    <col min="13829" max="13829" width="8.85546875" style="2" bestFit="1" customWidth="1"/>
    <col min="13830" max="13830" width="10.7109375" style="2" customWidth="1"/>
    <col min="13831" max="13831" width="9.85546875" style="2" bestFit="1" customWidth="1"/>
    <col min="13832" max="13832" width="8.28515625" style="2" bestFit="1" customWidth="1"/>
    <col min="13833" max="13833" width="9.85546875" style="2" bestFit="1" customWidth="1"/>
    <col min="13834" max="13835" width="11.7109375" style="2" bestFit="1" customWidth="1"/>
    <col min="13836" max="13836" width="8.42578125" style="2" bestFit="1" customWidth="1"/>
    <col min="13837" max="13837" width="13.5703125" style="2" bestFit="1" customWidth="1"/>
    <col min="13838" max="13838" width="9.140625" style="2"/>
    <col min="13839" max="13839" width="12" style="2" bestFit="1" customWidth="1"/>
    <col min="13840" max="14081" width="9.140625" style="2"/>
    <col min="14082" max="14082" width="33.42578125" style="2" customWidth="1"/>
    <col min="14083" max="14083" width="12.7109375" style="2" bestFit="1" customWidth="1"/>
    <col min="14084" max="14084" width="10.85546875" style="2" bestFit="1" customWidth="1"/>
    <col min="14085" max="14085" width="8.85546875" style="2" bestFit="1" customWidth="1"/>
    <col min="14086" max="14086" width="10.7109375" style="2" customWidth="1"/>
    <col min="14087" max="14087" width="9.85546875" style="2" bestFit="1" customWidth="1"/>
    <col min="14088" max="14088" width="8.28515625" style="2" bestFit="1" customWidth="1"/>
    <col min="14089" max="14089" width="9.85546875" style="2" bestFit="1" customWidth="1"/>
    <col min="14090" max="14091" width="11.7109375" style="2" bestFit="1" customWidth="1"/>
    <col min="14092" max="14092" width="8.42578125" style="2" bestFit="1" customWidth="1"/>
    <col min="14093" max="14093" width="13.5703125" style="2" bestFit="1" customWidth="1"/>
    <col min="14094" max="14094" width="9.140625" style="2"/>
    <col min="14095" max="14095" width="12" style="2" bestFit="1" customWidth="1"/>
    <col min="14096" max="14337" width="9.140625" style="2"/>
    <col min="14338" max="14338" width="33.42578125" style="2" customWidth="1"/>
    <col min="14339" max="14339" width="12.7109375" style="2" bestFit="1" customWidth="1"/>
    <col min="14340" max="14340" width="10.85546875" style="2" bestFit="1" customWidth="1"/>
    <col min="14341" max="14341" width="8.85546875" style="2" bestFit="1" customWidth="1"/>
    <col min="14342" max="14342" width="10.7109375" style="2" customWidth="1"/>
    <col min="14343" max="14343" width="9.85546875" style="2" bestFit="1" customWidth="1"/>
    <col min="14344" max="14344" width="8.28515625" style="2" bestFit="1" customWidth="1"/>
    <col min="14345" max="14345" width="9.85546875" style="2" bestFit="1" customWidth="1"/>
    <col min="14346" max="14347" width="11.7109375" style="2" bestFit="1" customWidth="1"/>
    <col min="14348" max="14348" width="8.42578125" style="2" bestFit="1" customWidth="1"/>
    <col min="14349" max="14349" width="13.5703125" style="2" bestFit="1" customWidth="1"/>
    <col min="14350" max="14350" width="9.140625" style="2"/>
    <col min="14351" max="14351" width="12" style="2" bestFit="1" customWidth="1"/>
    <col min="14352" max="14593" width="9.140625" style="2"/>
    <col min="14594" max="14594" width="33.42578125" style="2" customWidth="1"/>
    <col min="14595" max="14595" width="12.7109375" style="2" bestFit="1" customWidth="1"/>
    <col min="14596" max="14596" width="10.85546875" style="2" bestFit="1" customWidth="1"/>
    <col min="14597" max="14597" width="8.85546875" style="2" bestFit="1" customWidth="1"/>
    <col min="14598" max="14598" width="10.7109375" style="2" customWidth="1"/>
    <col min="14599" max="14599" width="9.85546875" style="2" bestFit="1" customWidth="1"/>
    <col min="14600" max="14600" width="8.28515625" style="2" bestFit="1" customWidth="1"/>
    <col min="14601" max="14601" width="9.85546875" style="2" bestFit="1" customWidth="1"/>
    <col min="14602" max="14603" width="11.7109375" style="2" bestFit="1" customWidth="1"/>
    <col min="14604" max="14604" width="8.42578125" style="2" bestFit="1" customWidth="1"/>
    <col min="14605" max="14605" width="13.5703125" style="2" bestFit="1" customWidth="1"/>
    <col min="14606" max="14606" width="9.140625" style="2"/>
    <col min="14607" max="14607" width="12" style="2" bestFit="1" customWidth="1"/>
    <col min="14608" max="14849" width="9.140625" style="2"/>
    <col min="14850" max="14850" width="33.42578125" style="2" customWidth="1"/>
    <col min="14851" max="14851" width="12.7109375" style="2" bestFit="1" customWidth="1"/>
    <col min="14852" max="14852" width="10.85546875" style="2" bestFit="1" customWidth="1"/>
    <col min="14853" max="14853" width="8.85546875" style="2" bestFit="1" customWidth="1"/>
    <col min="14854" max="14854" width="10.7109375" style="2" customWidth="1"/>
    <col min="14855" max="14855" width="9.85546875" style="2" bestFit="1" customWidth="1"/>
    <col min="14856" max="14856" width="8.28515625" style="2" bestFit="1" customWidth="1"/>
    <col min="14857" max="14857" width="9.85546875" style="2" bestFit="1" customWidth="1"/>
    <col min="14858" max="14859" width="11.7109375" style="2" bestFit="1" customWidth="1"/>
    <col min="14860" max="14860" width="8.42578125" style="2" bestFit="1" customWidth="1"/>
    <col min="14861" max="14861" width="13.5703125" style="2" bestFit="1" customWidth="1"/>
    <col min="14862" max="14862" width="9.140625" style="2"/>
    <col min="14863" max="14863" width="12" style="2" bestFit="1" customWidth="1"/>
    <col min="14864" max="15105" width="9.140625" style="2"/>
    <col min="15106" max="15106" width="33.42578125" style="2" customWidth="1"/>
    <col min="15107" max="15107" width="12.7109375" style="2" bestFit="1" customWidth="1"/>
    <col min="15108" max="15108" width="10.85546875" style="2" bestFit="1" customWidth="1"/>
    <col min="15109" max="15109" width="8.85546875" style="2" bestFit="1" customWidth="1"/>
    <col min="15110" max="15110" width="10.7109375" style="2" customWidth="1"/>
    <col min="15111" max="15111" width="9.85546875" style="2" bestFit="1" customWidth="1"/>
    <col min="15112" max="15112" width="8.28515625" style="2" bestFit="1" customWidth="1"/>
    <col min="15113" max="15113" width="9.85546875" style="2" bestFit="1" customWidth="1"/>
    <col min="15114" max="15115" width="11.7109375" style="2" bestFit="1" customWidth="1"/>
    <col min="15116" max="15116" width="8.42578125" style="2" bestFit="1" customWidth="1"/>
    <col min="15117" max="15117" width="13.5703125" style="2" bestFit="1" customWidth="1"/>
    <col min="15118" max="15118" width="9.140625" style="2"/>
    <col min="15119" max="15119" width="12" style="2" bestFit="1" customWidth="1"/>
    <col min="15120" max="15361" width="9.140625" style="2"/>
    <col min="15362" max="15362" width="33.42578125" style="2" customWidth="1"/>
    <col min="15363" max="15363" width="12.7109375" style="2" bestFit="1" customWidth="1"/>
    <col min="15364" max="15364" width="10.85546875" style="2" bestFit="1" customWidth="1"/>
    <col min="15365" max="15365" width="8.85546875" style="2" bestFit="1" customWidth="1"/>
    <col min="15366" max="15366" width="10.7109375" style="2" customWidth="1"/>
    <col min="15367" max="15367" width="9.85546875" style="2" bestFit="1" customWidth="1"/>
    <col min="15368" max="15368" width="8.28515625" style="2" bestFit="1" customWidth="1"/>
    <col min="15369" max="15369" width="9.85546875" style="2" bestFit="1" customWidth="1"/>
    <col min="15370" max="15371" width="11.7109375" style="2" bestFit="1" customWidth="1"/>
    <col min="15372" max="15372" width="8.42578125" style="2" bestFit="1" customWidth="1"/>
    <col min="15373" max="15373" width="13.5703125" style="2" bestFit="1" customWidth="1"/>
    <col min="15374" max="15374" width="9.140625" style="2"/>
    <col min="15375" max="15375" width="12" style="2" bestFit="1" customWidth="1"/>
    <col min="15376" max="15617" width="9.140625" style="2"/>
    <col min="15618" max="15618" width="33.42578125" style="2" customWidth="1"/>
    <col min="15619" max="15619" width="12.7109375" style="2" bestFit="1" customWidth="1"/>
    <col min="15620" max="15620" width="10.85546875" style="2" bestFit="1" customWidth="1"/>
    <col min="15621" max="15621" width="8.85546875" style="2" bestFit="1" customWidth="1"/>
    <col min="15622" max="15622" width="10.7109375" style="2" customWidth="1"/>
    <col min="15623" max="15623" width="9.85546875" style="2" bestFit="1" customWidth="1"/>
    <col min="15624" max="15624" width="8.28515625" style="2" bestFit="1" customWidth="1"/>
    <col min="15625" max="15625" width="9.85546875" style="2" bestFit="1" customWidth="1"/>
    <col min="15626" max="15627" width="11.7109375" style="2" bestFit="1" customWidth="1"/>
    <col min="15628" max="15628" width="8.42578125" style="2" bestFit="1" customWidth="1"/>
    <col min="15629" max="15629" width="13.5703125" style="2" bestFit="1" customWidth="1"/>
    <col min="15630" max="15630" width="9.140625" style="2"/>
    <col min="15631" max="15631" width="12" style="2" bestFit="1" customWidth="1"/>
    <col min="15632" max="15873" width="9.140625" style="2"/>
    <col min="15874" max="15874" width="33.42578125" style="2" customWidth="1"/>
    <col min="15875" max="15875" width="12.7109375" style="2" bestFit="1" customWidth="1"/>
    <col min="15876" max="15876" width="10.85546875" style="2" bestFit="1" customWidth="1"/>
    <col min="15877" max="15877" width="8.85546875" style="2" bestFit="1" customWidth="1"/>
    <col min="15878" max="15878" width="10.7109375" style="2" customWidth="1"/>
    <col min="15879" max="15879" width="9.85546875" style="2" bestFit="1" customWidth="1"/>
    <col min="15880" max="15880" width="8.28515625" style="2" bestFit="1" customWidth="1"/>
    <col min="15881" max="15881" width="9.85546875" style="2" bestFit="1" customWidth="1"/>
    <col min="15882" max="15883" width="11.7109375" style="2" bestFit="1" customWidth="1"/>
    <col min="15884" max="15884" width="8.42578125" style="2" bestFit="1" customWidth="1"/>
    <col min="15885" max="15885" width="13.5703125" style="2" bestFit="1" customWidth="1"/>
    <col min="15886" max="15886" width="9.140625" style="2"/>
    <col min="15887" max="15887" width="12" style="2" bestFit="1" customWidth="1"/>
    <col min="15888" max="16129" width="9.140625" style="2"/>
    <col min="16130" max="16130" width="33.42578125" style="2" customWidth="1"/>
    <col min="16131" max="16131" width="12.7109375" style="2" bestFit="1" customWidth="1"/>
    <col min="16132" max="16132" width="10.85546875" style="2" bestFit="1" customWidth="1"/>
    <col min="16133" max="16133" width="8.85546875" style="2" bestFit="1" customWidth="1"/>
    <col min="16134" max="16134" width="10.7109375" style="2" customWidth="1"/>
    <col min="16135" max="16135" width="9.85546875" style="2" bestFit="1" customWidth="1"/>
    <col min="16136" max="16136" width="8.28515625" style="2" bestFit="1" customWidth="1"/>
    <col min="16137" max="16137" width="9.85546875" style="2" bestFit="1" customWidth="1"/>
    <col min="16138" max="16139" width="11.7109375" style="2" bestFit="1" customWidth="1"/>
    <col min="16140" max="16140" width="8.42578125" style="2" bestFit="1" customWidth="1"/>
    <col min="16141" max="16141" width="13.5703125" style="2" bestFit="1" customWidth="1"/>
    <col min="16142" max="16142" width="9.140625" style="2"/>
    <col min="16143" max="16143" width="12" style="2" bestFit="1" customWidth="1"/>
    <col min="16144" max="16384" width="9.140625" style="2"/>
  </cols>
  <sheetData>
    <row r="5" spans="2:12" x14ac:dyDescent="0.2">
      <c r="B5" s="1" t="s">
        <v>0</v>
      </c>
      <c r="I5" s="3"/>
      <c r="J5" s="1"/>
    </row>
    <row r="6" spans="2:12" x14ac:dyDescent="0.2">
      <c r="B6" s="1" t="s">
        <v>1</v>
      </c>
      <c r="I6" s="3"/>
      <c r="J6" s="1"/>
    </row>
    <row r="7" spans="2:12" x14ac:dyDescent="0.2">
      <c r="B7" s="1"/>
      <c r="I7" s="3"/>
      <c r="J7" s="1"/>
    </row>
    <row r="8" spans="2:12" ht="18.75" x14ac:dyDescent="0.3">
      <c r="B8" s="4" t="s">
        <v>2</v>
      </c>
      <c r="D8" s="5"/>
      <c r="E8" s="6" t="s">
        <v>3</v>
      </c>
      <c r="F8" s="6"/>
      <c r="J8" s="3"/>
    </row>
    <row r="9" spans="2:12" x14ac:dyDescent="0.2">
      <c r="B9" s="7" t="s">
        <v>4</v>
      </c>
      <c r="K9" s="3"/>
    </row>
    <row r="10" spans="2:12" ht="18.75" x14ac:dyDescent="0.3">
      <c r="B10" s="4" t="s">
        <v>5</v>
      </c>
      <c r="D10" s="5"/>
      <c r="G10" s="6"/>
      <c r="K10" s="3"/>
    </row>
    <row r="11" spans="2:12" x14ac:dyDescent="0.2">
      <c r="B11" s="7"/>
    </row>
    <row r="12" spans="2:12" ht="21" x14ac:dyDescent="0.35">
      <c r="B12" s="4" t="s">
        <v>6</v>
      </c>
      <c r="C12" s="8"/>
      <c r="D12" s="8"/>
      <c r="E12" s="8"/>
      <c r="F12" s="8"/>
      <c r="G12" s="8"/>
      <c r="H12" s="9"/>
    </row>
    <row r="13" spans="2:12" x14ac:dyDescent="0.2">
      <c r="B13" s="10" t="s">
        <v>7</v>
      </c>
    </row>
    <row r="14" spans="2:12" ht="21" x14ac:dyDescent="0.35">
      <c r="B14" s="4" t="s">
        <v>8</v>
      </c>
      <c r="C14" s="8"/>
      <c r="D14" s="8"/>
      <c r="E14" s="8"/>
      <c r="G14" s="8"/>
    </row>
    <row r="15" spans="2:12" x14ac:dyDescent="0.2">
      <c r="B15" s="11"/>
      <c r="C15" s="12"/>
      <c r="D15" s="12"/>
      <c r="E15" s="12"/>
      <c r="F15" s="12"/>
      <c r="G15" s="12"/>
      <c r="H15" s="12"/>
      <c r="I15" s="13"/>
      <c r="J15" s="12"/>
      <c r="K15" s="12"/>
      <c r="L15" s="12"/>
    </row>
    <row r="16" spans="2:12" x14ac:dyDescent="0.2">
      <c r="B16" s="7"/>
    </row>
    <row r="17" spans="1:13" ht="30.75" customHeight="1" x14ac:dyDescent="0.2">
      <c r="B17" s="14"/>
      <c r="C17" s="15"/>
      <c r="D17" s="15"/>
      <c r="E17" s="15"/>
      <c r="F17" s="15"/>
      <c r="G17" s="15"/>
      <c r="H17" s="15"/>
      <c r="I17" s="15"/>
      <c r="J17" s="16" t="s">
        <v>9</v>
      </c>
      <c r="K17" s="16" t="s">
        <v>10</v>
      </c>
      <c r="L17" s="17" t="s">
        <v>11</v>
      </c>
      <c r="M17" s="18"/>
    </row>
    <row r="18" spans="1:13" x14ac:dyDescent="0.2">
      <c r="B18" s="19"/>
      <c r="C18" s="20" t="s">
        <v>12</v>
      </c>
      <c r="D18" s="20" t="s">
        <v>13</v>
      </c>
      <c r="E18" s="21" t="s">
        <v>14</v>
      </c>
      <c r="F18" s="21" t="s">
        <v>15</v>
      </c>
      <c r="G18" s="21" t="s">
        <v>16</v>
      </c>
      <c r="H18" s="21" t="s">
        <v>17</v>
      </c>
      <c r="I18" s="21" t="s">
        <v>18</v>
      </c>
      <c r="J18" s="22"/>
      <c r="K18" s="22"/>
      <c r="L18" s="20"/>
      <c r="M18" s="18"/>
    </row>
    <row r="19" spans="1:13" x14ac:dyDescent="0.2">
      <c r="B19" s="19" t="s">
        <v>19</v>
      </c>
      <c r="C19" s="23">
        <v>830.32000000000016</v>
      </c>
      <c r="D19" s="23">
        <v>304731.77</v>
      </c>
      <c r="E19" s="24">
        <v>279.77999999999997</v>
      </c>
      <c r="F19" s="24">
        <v>1740897.5900000003</v>
      </c>
      <c r="G19" s="24">
        <v>166570.65</v>
      </c>
      <c r="H19" s="24">
        <v>0</v>
      </c>
      <c r="I19" s="24">
        <v>0</v>
      </c>
      <c r="J19" s="25">
        <f>SUM(C19:I19)</f>
        <v>2213310.1100000003</v>
      </c>
      <c r="K19" s="25">
        <v>4236994.7299999995</v>
      </c>
      <c r="L19" s="26">
        <f>(J19-K19)/K19</f>
        <v>-0.47762264268853583</v>
      </c>
      <c r="M19" s="18"/>
    </row>
    <row r="20" spans="1:13" x14ac:dyDescent="0.2">
      <c r="B20" s="19" t="s">
        <v>20</v>
      </c>
      <c r="C20" s="23">
        <v>1420323.7406849274</v>
      </c>
      <c r="D20" s="23">
        <v>996385.07</v>
      </c>
      <c r="E20" s="24">
        <v>19979.45</v>
      </c>
      <c r="F20" s="24">
        <v>910488.42547999998</v>
      </c>
      <c r="G20" s="24">
        <v>592062.50451999996</v>
      </c>
      <c r="H20" s="24">
        <v>0</v>
      </c>
      <c r="I20" s="24">
        <v>0</v>
      </c>
      <c r="J20" s="25">
        <f t="shared" ref="J20:J44" si="0">SUM(C20:I20)</f>
        <v>3939239.1906849276</v>
      </c>
      <c r="K20" s="25">
        <v>3375335.9108767137</v>
      </c>
      <c r="L20" s="26">
        <f t="shared" ref="L20:L47" si="1">(J20-K20)/K20</f>
        <v>0.16706582535714054</v>
      </c>
      <c r="M20" s="18"/>
    </row>
    <row r="21" spans="1:13" x14ac:dyDescent="0.2">
      <c r="B21" s="19" t="s">
        <v>21</v>
      </c>
      <c r="C21" s="23">
        <v>163748</v>
      </c>
      <c r="D21" s="23">
        <v>1730988</v>
      </c>
      <c r="E21" s="23">
        <v>183821</v>
      </c>
      <c r="F21" s="23">
        <v>2568866</v>
      </c>
      <c r="G21" s="23">
        <v>3939522</v>
      </c>
      <c r="H21" s="23">
        <v>0</v>
      </c>
      <c r="I21" s="23">
        <v>90788</v>
      </c>
      <c r="J21" s="27">
        <f t="shared" si="0"/>
        <v>8677733</v>
      </c>
      <c r="K21" s="27">
        <v>6929835</v>
      </c>
      <c r="L21" s="26">
        <f t="shared" si="1"/>
        <v>0.25222793904905383</v>
      </c>
      <c r="M21" s="18"/>
    </row>
    <row r="22" spans="1:13" x14ac:dyDescent="0.2">
      <c r="B22" s="28" t="s">
        <v>22</v>
      </c>
      <c r="C22" s="23">
        <v>959513.39</v>
      </c>
      <c r="D22" s="23">
        <v>2908025.97</v>
      </c>
      <c r="E22" s="23">
        <v>17894.444641174152</v>
      </c>
      <c r="F22" s="23">
        <v>857942.59999999986</v>
      </c>
      <c r="G22" s="23">
        <v>537822.06999999995</v>
      </c>
      <c r="H22" s="23">
        <v>8367.4</v>
      </c>
      <c r="I22" s="23">
        <v>3207</v>
      </c>
      <c r="J22" s="27">
        <f t="shared" si="0"/>
        <v>5292772.8746411754</v>
      </c>
      <c r="K22" s="27">
        <v>5269861.9000000004</v>
      </c>
      <c r="L22" s="26">
        <f t="shared" si="1"/>
        <v>4.3475474454415988E-3</v>
      </c>
      <c r="M22" s="18"/>
    </row>
    <row r="23" spans="1:13" x14ac:dyDescent="0.2">
      <c r="B23" s="19" t="s">
        <v>23</v>
      </c>
      <c r="C23" s="23">
        <v>31609.260000000006</v>
      </c>
      <c r="D23" s="23">
        <v>1694082.62</v>
      </c>
      <c r="E23" s="23">
        <v>16902.879999999997</v>
      </c>
      <c r="F23" s="23">
        <v>704612.73999999987</v>
      </c>
      <c r="G23" s="23">
        <v>248602.17</v>
      </c>
      <c r="H23" s="23">
        <v>2485.7600000000002</v>
      </c>
      <c r="I23" s="23">
        <v>15939.09</v>
      </c>
      <c r="J23" s="27">
        <f t="shared" si="0"/>
        <v>2714234.5199999996</v>
      </c>
      <c r="K23" s="27">
        <v>2514420.9199999995</v>
      </c>
      <c r="L23" s="26">
        <f t="shared" si="1"/>
        <v>7.9467044841481885E-2</v>
      </c>
      <c r="M23" s="18"/>
    </row>
    <row r="24" spans="1:13" x14ac:dyDescent="0.2">
      <c r="A24" s="29"/>
      <c r="B24" s="28" t="s">
        <v>24</v>
      </c>
      <c r="C24" s="23">
        <v>769568.49</v>
      </c>
      <c r="D24" s="23">
        <v>2858434.28</v>
      </c>
      <c r="E24" s="23">
        <v>21485.8</v>
      </c>
      <c r="F24" s="23">
        <v>495569.14999999997</v>
      </c>
      <c r="G24" s="23">
        <v>262199.14</v>
      </c>
      <c r="H24" s="23">
        <v>0</v>
      </c>
      <c r="I24" s="23">
        <v>-856</v>
      </c>
      <c r="J24" s="27">
        <f t="shared" si="0"/>
        <v>4406400.8599999994</v>
      </c>
      <c r="K24" s="27">
        <v>4532585.03</v>
      </c>
      <c r="L24" s="26">
        <f t="shared" si="1"/>
        <v>-2.7839338736023855E-2</v>
      </c>
      <c r="M24" s="18"/>
    </row>
    <row r="25" spans="1:13" x14ac:dyDescent="0.2">
      <c r="B25" s="28" t="s">
        <v>25</v>
      </c>
      <c r="C25" s="23">
        <v>3086395</v>
      </c>
      <c r="D25" s="23">
        <v>1442660</v>
      </c>
      <c r="E25" s="23">
        <v>14238</v>
      </c>
      <c r="F25" s="23">
        <v>676112</v>
      </c>
      <c r="G25" s="23">
        <v>248537</v>
      </c>
      <c r="H25" s="23">
        <v>0</v>
      </c>
      <c r="I25" s="23">
        <v>49697</v>
      </c>
      <c r="J25" s="27">
        <f t="shared" si="0"/>
        <v>5517639</v>
      </c>
      <c r="K25" s="27">
        <v>5260521</v>
      </c>
      <c r="L25" s="26">
        <f t="shared" si="1"/>
        <v>4.8876907819586694E-2</v>
      </c>
      <c r="M25" s="18"/>
    </row>
    <row r="26" spans="1:13" x14ac:dyDescent="0.2">
      <c r="B26" s="28" t="s">
        <v>26</v>
      </c>
      <c r="C26" s="23">
        <v>6076236.1099999994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7">
        <f t="shared" si="0"/>
        <v>6076236.1099999994</v>
      </c>
      <c r="K26" s="27">
        <v>5216065.5500000007</v>
      </c>
      <c r="L26" s="26">
        <f>(J26-K26)/K26</f>
        <v>0.16490792758538061</v>
      </c>
      <c r="M26" s="18"/>
    </row>
    <row r="27" spans="1:13" x14ac:dyDescent="0.2">
      <c r="B27" s="28" t="s">
        <v>27</v>
      </c>
      <c r="C27" s="23">
        <v>49928.89</v>
      </c>
      <c r="D27" s="23">
        <v>1431320.07</v>
      </c>
      <c r="E27" s="23">
        <v>2358.7600000000002</v>
      </c>
      <c r="F27" s="23">
        <v>387654.76999999996</v>
      </c>
      <c r="G27" s="23">
        <v>284641.91000000003</v>
      </c>
      <c r="H27" s="23">
        <v>0</v>
      </c>
      <c r="I27" s="23">
        <v>478</v>
      </c>
      <c r="J27" s="27">
        <f t="shared" si="0"/>
        <v>2156382.4</v>
      </c>
      <c r="K27" s="27">
        <v>2224957.5</v>
      </c>
      <c r="L27" s="26">
        <f t="shared" si="1"/>
        <v>-3.0820858375946548E-2</v>
      </c>
      <c r="M27" s="18"/>
    </row>
    <row r="28" spans="1:13" x14ac:dyDescent="0.2">
      <c r="B28" s="28" t="s">
        <v>28</v>
      </c>
      <c r="C28" s="23"/>
      <c r="D28" s="23"/>
      <c r="E28" s="23"/>
      <c r="F28" s="23"/>
      <c r="G28" s="23"/>
      <c r="H28" s="23"/>
      <c r="I28" s="23"/>
      <c r="J28" s="27">
        <f t="shared" si="0"/>
        <v>0</v>
      </c>
      <c r="K28" s="27"/>
      <c r="L28" s="26" t="e">
        <f t="shared" si="1"/>
        <v>#DIV/0!</v>
      </c>
      <c r="M28" s="18"/>
    </row>
    <row r="29" spans="1:13" x14ac:dyDescent="0.2">
      <c r="B29" s="28" t="s">
        <v>29</v>
      </c>
      <c r="C29" s="23">
        <v>491622.72</v>
      </c>
      <c r="D29" s="23">
        <v>3448036.77</v>
      </c>
      <c r="E29" s="23">
        <v>99991.37</v>
      </c>
      <c r="F29" s="23">
        <v>5883145.9800000004</v>
      </c>
      <c r="G29" s="23">
        <v>1384980.48</v>
      </c>
      <c r="H29" s="23">
        <v>4738.46</v>
      </c>
      <c r="I29" s="23">
        <v>176040.02</v>
      </c>
      <c r="J29" s="27">
        <f t="shared" si="0"/>
        <v>11488555.800000001</v>
      </c>
      <c r="K29" s="27">
        <v>11403442</v>
      </c>
      <c r="L29" s="26">
        <f t="shared" si="1"/>
        <v>7.4638692422867364E-3</v>
      </c>
      <c r="M29" s="18"/>
    </row>
    <row r="30" spans="1:13" x14ac:dyDescent="0.2">
      <c r="B30" s="28" t="s">
        <v>30</v>
      </c>
      <c r="C30" s="23">
        <v>217282.52000000002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7">
        <f t="shared" si="0"/>
        <v>217282.52000000002</v>
      </c>
      <c r="K30" s="27">
        <v>191061.71</v>
      </c>
      <c r="L30" s="26">
        <f>(J30-K30)/K30</f>
        <v>0.1372373878575672</v>
      </c>
      <c r="M30" s="30"/>
    </row>
    <row r="31" spans="1:13" s="29" customFormat="1" x14ac:dyDescent="0.2">
      <c r="B31" s="28" t="s">
        <v>31</v>
      </c>
      <c r="C31" s="23">
        <v>118638</v>
      </c>
      <c r="D31" s="23">
        <v>2786582</v>
      </c>
      <c r="E31" s="23">
        <v>12262</v>
      </c>
      <c r="F31" s="23">
        <v>534208</v>
      </c>
      <c r="G31" s="23">
        <v>234735</v>
      </c>
      <c r="H31" s="23">
        <v>0</v>
      </c>
      <c r="I31" s="23">
        <v>0</v>
      </c>
      <c r="J31" s="27">
        <f t="shared" si="0"/>
        <v>3686425</v>
      </c>
      <c r="K31" s="27">
        <v>3462291</v>
      </c>
      <c r="L31" s="26">
        <f t="shared" si="1"/>
        <v>6.4735748670461266E-2</v>
      </c>
      <c r="M31" s="18"/>
    </row>
    <row r="32" spans="1:13" x14ac:dyDescent="0.2">
      <c r="B32" s="28" t="s">
        <v>32</v>
      </c>
      <c r="C32" s="23">
        <v>33199.58</v>
      </c>
      <c r="D32" s="23">
        <v>603870.49</v>
      </c>
      <c r="E32" s="23">
        <v>34111.329999999994</v>
      </c>
      <c r="F32" s="23">
        <v>229578.66</v>
      </c>
      <c r="G32" s="23">
        <v>148908.96</v>
      </c>
      <c r="H32" s="23">
        <v>0</v>
      </c>
      <c r="I32" s="23">
        <v>8025.04</v>
      </c>
      <c r="J32" s="27">
        <f t="shared" si="0"/>
        <v>1057694.06</v>
      </c>
      <c r="K32" s="27">
        <v>1013561.89</v>
      </c>
      <c r="L32" s="26">
        <f t="shared" si="1"/>
        <v>4.3541662759242102E-2</v>
      </c>
      <c r="M32" s="18"/>
    </row>
    <row r="33" spans="2:13" x14ac:dyDescent="0.2">
      <c r="B33" s="28" t="s">
        <v>33</v>
      </c>
      <c r="C33" s="23">
        <v>297827.58</v>
      </c>
      <c r="D33" s="23">
        <v>6301420.8700000001</v>
      </c>
      <c r="E33" s="23">
        <v>123438.49</v>
      </c>
      <c r="F33" s="23">
        <v>4196315.0999999996</v>
      </c>
      <c r="G33" s="23">
        <v>2344639.5099999998</v>
      </c>
      <c r="H33" s="23">
        <v>13914.58</v>
      </c>
      <c r="I33" s="23">
        <v>168757.42</v>
      </c>
      <c r="J33" s="27">
        <f t="shared" si="0"/>
        <v>13446313.549999999</v>
      </c>
      <c r="K33" s="27">
        <v>12188593.77</v>
      </c>
      <c r="L33" s="26">
        <f t="shared" si="1"/>
        <v>0.10318825975607188</v>
      </c>
      <c r="M33" s="18"/>
    </row>
    <row r="34" spans="2:13" x14ac:dyDescent="0.2">
      <c r="B34" s="28" t="s">
        <v>34</v>
      </c>
      <c r="C34" s="23">
        <v>5086536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7">
        <f t="shared" si="0"/>
        <v>5086536</v>
      </c>
      <c r="K34" s="27">
        <v>4048264</v>
      </c>
      <c r="L34" s="26">
        <f t="shared" si="1"/>
        <v>0.25647339205150654</v>
      </c>
      <c r="M34" s="18"/>
    </row>
    <row r="35" spans="2:13" x14ac:dyDescent="0.2">
      <c r="B35" s="28" t="s">
        <v>35</v>
      </c>
      <c r="C35" s="23">
        <v>1431</v>
      </c>
      <c r="D35" s="23">
        <v>427552</v>
      </c>
      <c r="E35" s="23">
        <v>482</v>
      </c>
      <c r="F35" s="23">
        <v>157680</v>
      </c>
      <c r="G35" s="23">
        <v>142810</v>
      </c>
      <c r="H35" s="23">
        <v>0</v>
      </c>
      <c r="I35" s="23">
        <v>0</v>
      </c>
      <c r="J35" s="27">
        <f t="shared" si="0"/>
        <v>729955</v>
      </c>
      <c r="K35" s="27">
        <v>689589</v>
      </c>
      <c r="L35" s="26">
        <f t="shared" si="1"/>
        <v>5.8536316559573892E-2</v>
      </c>
      <c r="M35" s="18"/>
    </row>
    <row r="36" spans="2:13" x14ac:dyDescent="0.2">
      <c r="B36" s="28" t="s">
        <v>36</v>
      </c>
      <c r="C36" s="23">
        <v>5971554.6100000003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7">
        <f t="shared" si="0"/>
        <v>5971554.6100000003</v>
      </c>
      <c r="K36" s="27">
        <v>5685013.5399999991</v>
      </c>
      <c r="L36" s="26">
        <f t="shared" si="1"/>
        <v>5.0402882593662435E-2</v>
      </c>
      <c r="M36" s="18"/>
    </row>
    <row r="37" spans="2:13" x14ac:dyDescent="0.2">
      <c r="B37" s="28" t="s">
        <v>37</v>
      </c>
      <c r="C37" s="23">
        <v>42859</v>
      </c>
      <c r="D37" s="23">
        <v>2497551</v>
      </c>
      <c r="E37" s="23">
        <v>9037</v>
      </c>
      <c r="F37" s="23">
        <v>249024</v>
      </c>
      <c r="G37" s="23">
        <v>222814</v>
      </c>
      <c r="H37" s="23">
        <v>0</v>
      </c>
      <c r="I37" s="23">
        <v>4897</v>
      </c>
      <c r="J37" s="27">
        <f>SUM(C37:I37)</f>
        <v>3026182</v>
      </c>
      <c r="K37" s="27">
        <v>2331360</v>
      </c>
      <c r="L37" s="26">
        <f t="shared" si="1"/>
        <v>0.29803290783062247</v>
      </c>
      <c r="M37" s="18"/>
    </row>
    <row r="38" spans="2:13" x14ac:dyDescent="0.2">
      <c r="B38" s="28" t="s">
        <v>38</v>
      </c>
      <c r="C38" s="23"/>
      <c r="D38" s="23"/>
      <c r="E38" s="23"/>
      <c r="F38" s="23"/>
      <c r="G38" s="23"/>
      <c r="H38" s="23"/>
      <c r="I38" s="23"/>
      <c r="J38" s="31" t="s">
        <v>39</v>
      </c>
      <c r="K38" s="27">
        <v>1107774.27</v>
      </c>
      <c r="L38" s="26" t="s">
        <v>39</v>
      </c>
      <c r="M38" s="18"/>
    </row>
    <row r="39" spans="2:13" x14ac:dyDescent="0.2">
      <c r="B39" s="28" t="s">
        <v>40</v>
      </c>
      <c r="C39" s="23">
        <v>285081.74</v>
      </c>
      <c r="D39" s="23">
        <v>4326861.2699999996</v>
      </c>
      <c r="E39" s="23">
        <v>50789.97</v>
      </c>
      <c r="F39" s="23">
        <v>3683669.84</v>
      </c>
      <c r="G39" s="23">
        <v>1124983.6300000001</v>
      </c>
      <c r="H39" s="23">
        <v>0</v>
      </c>
      <c r="I39" s="23">
        <v>15350.49</v>
      </c>
      <c r="J39" s="27">
        <f t="shared" si="0"/>
        <v>9486736.9399999995</v>
      </c>
      <c r="K39" s="27">
        <v>7965915.2800001064</v>
      </c>
      <c r="L39" s="26">
        <f t="shared" si="1"/>
        <v>0.19091612282372564</v>
      </c>
      <c r="M39" s="18"/>
    </row>
    <row r="40" spans="2:13" x14ac:dyDescent="0.2">
      <c r="B40" s="28" t="s">
        <v>41</v>
      </c>
      <c r="C40" s="23">
        <v>315412.36000000004</v>
      </c>
      <c r="D40" s="23">
        <v>2288229.41</v>
      </c>
      <c r="E40" s="23">
        <v>8311.01</v>
      </c>
      <c r="F40" s="23">
        <v>410608.77999999997</v>
      </c>
      <c r="G40" s="23">
        <v>198015.37</v>
      </c>
      <c r="H40" s="23">
        <v>0</v>
      </c>
      <c r="I40" s="23">
        <v>115386.89</v>
      </c>
      <c r="J40" s="27">
        <f>SUM(C40:I40)</f>
        <v>3335963.82</v>
      </c>
      <c r="K40" s="27">
        <v>3366787.81</v>
      </c>
      <c r="L40" s="26">
        <f t="shared" si="1"/>
        <v>-9.1553111569571185E-3</v>
      </c>
      <c r="M40" s="18"/>
    </row>
    <row r="41" spans="2:13" x14ac:dyDescent="0.2">
      <c r="B41" s="28" t="s">
        <v>42</v>
      </c>
      <c r="C41" s="23">
        <v>6331.58</v>
      </c>
      <c r="D41" s="23">
        <v>728230.31</v>
      </c>
      <c r="E41" s="23">
        <v>13500.27</v>
      </c>
      <c r="F41" s="23">
        <v>267887.74000000005</v>
      </c>
      <c r="G41" s="23">
        <v>195593.61</v>
      </c>
      <c r="H41" s="23">
        <v>3615.75</v>
      </c>
      <c r="I41" s="23">
        <v>19265</v>
      </c>
      <c r="J41" s="27">
        <f t="shared" si="0"/>
        <v>1234424.2600000002</v>
      </c>
      <c r="K41" s="27">
        <v>1180593.6299999999</v>
      </c>
      <c r="L41" s="26">
        <f t="shared" si="1"/>
        <v>4.5596239579914009E-2</v>
      </c>
      <c r="M41" s="18"/>
    </row>
    <row r="42" spans="2:13" x14ac:dyDescent="0.2">
      <c r="B42" s="28" t="s">
        <v>43</v>
      </c>
      <c r="C42" s="23">
        <v>8198</v>
      </c>
      <c r="D42" s="23">
        <v>1096900</v>
      </c>
      <c r="E42" s="23">
        <v>45114</v>
      </c>
      <c r="F42" s="23">
        <v>698152</v>
      </c>
      <c r="G42" s="23">
        <v>162389</v>
      </c>
      <c r="H42" s="23">
        <v>0</v>
      </c>
      <c r="I42" s="23">
        <v>10402</v>
      </c>
      <c r="J42" s="27">
        <f t="shared" si="0"/>
        <v>2021155</v>
      </c>
      <c r="K42" s="27">
        <v>2037324</v>
      </c>
      <c r="L42" s="26">
        <f t="shared" si="1"/>
        <v>-7.9363910698543785E-3</v>
      </c>
      <c r="M42" s="18"/>
    </row>
    <row r="43" spans="2:13" x14ac:dyDescent="0.2">
      <c r="B43" s="28" t="s">
        <v>44</v>
      </c>
      <c r="C43" s="23">
        <v>1580970</v>
      </c>
      <c r="D43" s="23">
        <v>4585752</v>
      </c>
      <c r="E43" s="23">
        <v>65847</v>
      </c>
      <c r="F43" s="23">
        <v>1771511</v>
      </c>
      <c r="G43" s="23">
        <v>1556049</v>
      </c>
      <c r="H43" s="23">
        <v>0</v>
      </c>
      <c r="I43" s="23">
        <v>30611</v>
      </c>
      <c r="J43" s="27">
        <f t="shared" si="0"/>
        <v>9590740</v>
      </c>
      <c r="K43" s="27">
        <v>8819370</v>
      </c>
      <c r="L43" s="26">
        <f t="shared" si="1"/>
        <v>8.7463163468592425E-2</v>
      </c>
      <c r="M43" s="18"/>
    </row>
    <row r="44" spans="2:13" x14ac:dyDescent="0.2">
      <c r="B44" s="28" t="s">
        <v>45</v>
      </c>
      <c r="C44" s="23">
        <v>14135108.350000001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7">
        <f t="shared" si="0"/>
        <v>14135108.350000001</v>
      </c>
      <c r="K44" s="27">
        <v>12392642.76</v>
      </c>
      <c r="L44" s="26">
        <f t="shared" si="1"/>
        <v>0.14060484303026918</v>
      </c>
    </row>
    <row r="45" spans="2:13" x14ac:dyDescent="0.2">
      <c r="B45" s="28" t="s">
        <v>46</v>
      </c>
      <c r="C45" s="23">
        <v>438314.38000000006</v>
      </c>
      <c r="D45" s="23">
        <v>2074591.7000000002</v>
      </c>
      <c r="E45" s="23">
        <v>22666.42</v>
      </c>
      <c r="F45" s="23">
        <v>1249324.3500000001</v>
      </c>
      <c r="G45" s="23">
        <v>642966.56999999995</v>
      </c>
      <c r="H45" s="23">
        <v>2878.74</v>
      </c>
      <c r="I45" s="23">
        <v>0</v>
      </c>
      <c r="J45" s="27">
        <f>SUM(C45:I45)</f>
        <v>4430742.16</v>
      </c>
      <c r="K45" s="27">
        <v>4113236.18</v>
      </c>
      <c r="L45" s="26">
        <f t="shared" si="1"/>
        <v>7.7191283482292025E-2</v>
      </c>
    </row>
    <row r="46" spans="2:13" x14ac:dyDescent="0.2">
      <c r="B46" s="28" t="s">
        <v>47</v>
      </c>
      <c r="C46" s="23">
        <v>7267.57</v>
      </c>
      <c r="D46" s="23">
        <v>1082849.67</v>
      </c>
      <c r="E46" s="23">
        <v>0</v>
      </c>
      <c r="F46" s="23">
        <v>10274.810000000001</v>
      </c>
      <c r="G46" s="23">
        <v>1.7599999999999998</v>
      </c>
      <c r="H46" s="23">
        <v>0</v>
      </c>
      <c r="I46" s="23">
        <v>46646.909999999996</v>
      </c>
      <c r="J46" s="27">
        <f>SUM(C46:I46)</f>
        <v>1147040.72</v>
      </c>
      <c r="K46" s="27">
        <v>590609.77</v>
      </c>
      <c r="L46" s="26">
        <f t="shared" si="1"/>
        <v>0.94212960615263774</v>
      </c>
    </row>
    <row r="47" spans="2:13" x14ac:dyDescent="0.2">
      <c r="B47" s="28" t="s">
        <v>48</v>
      </c>
      <c r="C47" s="23"/>
      <c r="D47" s="23"/>
      <c r="E47" s="23"/>
      <c r="F47" s="23"/>
      <c r="G47" s="23"/>
      <c r="H47" s="23"/>
      <c r="I47" s="23"/>
      <c r="J47" s="27">
        <f>SUM(C47:I47)</f>
        <v>0</v>
      </c>
      <c r="K47" s="27"/>
      <c r="L47" s="26" t="e">
        <f t="shared" si="1"/>
        <v>#DIV/0!</v>
      </c>
    </row>
    <row r="48" spans="2:13" x14ac:dyDescent="0.2">
      <c r="B48" s="32" t="s">
        <v>49</v>
      </c>
      <c r="C48" s="33">
        <f>SUM(C19:C47)</f>
        <v>41595788.190684929</v>
      </c>
      <c r="D48" s="33">
        <f t="shared" ref="D48:I48" si="2">SUM(D19:D47)</f>
        <v>45615055.270000011</v>
      </c>
      <c r="E48" s="33">
        <f t="shared" si="2"/>
        <v>762510.97464117419</v>
      </c>
      <c r="F48" s="33">
        <f t="shared" si="2"/>
        <v>27683523.53548</v>
      </c>
      <c r="G48" s="33">
        <f t="shared" si="2"/>
        <v>14638844.334519999</v>
      </c>
      <c r="H48" s="33">
        <f t="shared" si="2"/>
        <v>36000.689999999995</v>
      </c>
      <c r="I48" s="33">
        <f t="shared" si="2"/>
        <v>754634.86</v>
      </c>
      <c r="J48" s="33">
        <f>SUM(J19:J47)</f>
        <v>131086357.85532612</v>
      </c>
      <c r="K48" s="33"/>
      <c r="L48" s="34"/>
      <c r="M48" s="35"/>
    </row>
    <row r="49" spans="2:15" x14ac:dyDescent="0.2">
      <c r="B49" s="32" t="s">
        <v>50</v>
      </c>
      <c r="C49" s="36">
        <v>37285952.220876716</v>
      </c>
      <c r="D49" s="36">
        <v>44137307.710000105</v>
      </c>
      <c r="E49" s="36">
        <v>761576.72</v>
      </c>
      <c r="F49" s="36">
        <v>26395504.542079993</v>
      </c>
      <c r="G49" s="36">
        <v>12876507.437920002</v>
      </c>
      <c r="H49" s="36">
        <v>31196.44</v>
      </c>
      <c r="I49" s="36">
        <v>659963.08000000007</v>
      </c>
      <c r="J49" s="36"/>
      <c r="K49" s="36">
        <f>SUM(K19:K47)</f>
        <v>122148008.15087682</v>
      </c>
      <c r="L49" s="34"/>
      <c r="M49" s="35"/>
    </row>
    <row r="50" spans="2:15" x14ac:dyDescent="0.2">
      <c r="B50" s="37"/>
      <c r="C50" s="38"/>
      <c r="D50" s="38"/>
      <c r="E50" s="38"/>
      <c r="F50" s="38"/>
      <c r="G50" s="38"/>
      <c r="H50" s="38"/>
      <c r="I50" s="38"/>
      <c r="J50" s="38"/>
      <c r="K50" s="39"/>
      <c r="L50" s="38"/>
      <c r="O50" s="35"/>
    </row>
    <row r="51" spans="2:15" x14ac:dyDescent="0.2">
      <c r="B51" s="40" t="s">
        <v>51</v>
      </c>
      <c r="C51" s="41">
        <f t="shared" ref="C51:I51" si="3">C48/C49-1</f>
        <v>0.11558873283636029</v>
      </c>
      <c r="D51" s="41">
        <f t="shared" si="3"/>
        <v>3.3480690977105043E-2</v>
      </c>
      <c r="E51" s="41">
        <f t="shared" si="3"/>
        <v>1.226737394460109E-3</v>
      </c>
      <c r="F51" s="41">
        <f t="shared" si="3"/>
        <v>4.879690749410126E-2</v>
      </c>
      <c r="G51" s="41">
        <f t="shared" si="3"/>
        <v>0.13686451121133159</v>
      </c>
      <c r="H51" s="41">
        <f t="shared" si="3"/>
        <v>0.15399994358330615</v>
      </c>
      <c r="I51" s="41">
        <f t="shared" si="3"/>
        <v>0.1434501154216079</v>
      </c>
      <c r="J51" s="41">
        <f>J48/K49-1</f>
        <v>7.3176385270308009E-2</v>
      </c>
      <c r="K51" s="42"/>
      <c r="L51" s="43"/>
    </row>
    <row r="52" spans="2:15" x14ac:dyDescent="0.2">
      <c r="B52" s="40" t="s">
        <v>52</v>
      </c>
      <c r="C52" s="41">
        <v>7.8865727646358463E-2</v>
      </c>
      <c r="D52" s="41">
        <v>3.579435857419333E-2</v>
      </c>
      <c r="E52" s="41">
        <v>0.11747839937421767</v>
      </c>
      <c r="F52" s="41">
        <v>-5.0922006335280878E-2</v>
      </c>
      <c r="G52" s="41">
        <v>5.3231017704482575E-3</v>
      </c>
      <c r="H52" s="41">
        <v>-1.2216039072580398E-2</v>
      </c>
      <c r="I52" s="41">
        <v>0.17977573925754986</v>
      </c>
      <c r="J52" s="41">
        <v>2.5977203559381934E-2</v>
      </c>
      <c r="K52" s="43"/>
      <c r="L52" s="43"/>
    </row>
    <row r="53" spans="2:15" x14ac:dyDescent="0.2">
      <c r="B53" s="5"/>
      <c r="C53" s="44"/>
      <c r="D53" s="44"/>
      <c r="E53" s="44"/>
      <c r="F53" s="44"/>
      <c r="G53" s="44"/>
      <c r="H53" s="44"/>
      <c r="I53" s="44"/>
      <c r="J53" s="45"/>
      <c r="K53" s="39"/>
      <c r="L53" s="39"/>
    </row>
    <row r="54" spans="2:15" x14ac:dyDescent="0.2">
      <c r="B54" s="46" t="s">
        <v>53</v>
      </c>
      <c r="C54" s="47"/>
      <c r="D54" s="48"/>
      <c r="E54" s="38"/>
      <c r="F54" s="38"/>
      <c r="G54" s="38"/>
      <c r="H54" s="38"/>
      <c r="I54" s="38"/>
      <c r="J54" s="38"/>
      <c r="K54" s="39"/>
      <c r="L54" s="39"/>
    </row>
    <row r="55" spans="2:15" x14ac:dyDescent="0.2">
      <c r="B55" s="5" t="s">
        <v>54</v>
      </c>
      <c r="C55" s="49"/>
      <c r="D55" s="49"/>
      <c r="E55" s="49"/>
      <c r="F55" s="49"/>
      <c r="G55" s="49"/>
      <c r="H55" s="50"/>
      <c r="I55" s="50"/>
      <c r="J55" s="5"/>
      <c r="K55" s="3"/>
      <c r="L55" s="3"/>
    </row>
    <row r="56" spans="2:15" x14ac:dyDescent="0.2">
      <c r="B56" s="51"/>
      <c r="C56" s="49"/>
      <c r="D56" s="49"/>
      <c r="E56" s="49"/>
      <c r="F56" s="49"/>
      <c r="G56" s="49"/>
      <c r="H56" s="50"/>
      <c r="I56" s="50"/>
      <c r="J56" s="5"/>
      <c r="K56" s="3"/>
      <c r="L56" s="3"/>
    </row>
    <row r="57" spans="2:15" ht="15" x14ac:dyDescent="0.25">
      <c r="B57" s="52"/>
      <c r="C57" s="53"/>
      <c r="D57" s="53"/>
      <c r="E57" s="53"/>
      <c r="F57" s="53"/>
      <c r="G57" s="53"/>
      <c r="H57" s="53"/>
      <c r="I57" s="53"/>
      <c r="J57" s="53"/>
    </row>
    <row r="58" spans="2:15" ht="15" x14ac:dyDescent="0.25">
      <c r="B58" s="53"/>
      <c r="C58" s="53"/>
      <c r="D58" s="53"/>
      <c r="E58" s="53"/>
      <c r="F58" s="53"/>
      <c r="G58" s="53"/>
      <c r="H58" s="53"/>
      <c r="I58" s="53"/>
      <c r="J58" s="53"/>
    </row>
    <row r="59" spans="2:15" ht="15" x14ac:dyDescent="0.25">
      <c r="B59" s="53"/>
      <c r="C59" s="53"/>
      <c r="D59" s="53"/>
      <c r="E59" s="53"/>
      <c r="F59" s="53"/>
      <c r="G59" s="53"/>
      <c r="H59" s="53"/>
      <c r="I59" s="53"/>
      <c r="J59" s="53"/>
    </row>
    <row r="60" spans="2:15" ht="15" x14ac:dyDescent="0.25">
      <c r="B60" s="53"/>
      <c r="C60" s="53"/>
      <c r="D60" s="53"/>
      <c r="E60" s="53"/>
      <c r="F60" s="53"/>
      <c r="G60" s="53"/>
      <c r="H60" s="53"/>
      <c r="I60" s="53"/>
      <c r="J60" s="53"/>
    </row>
    <row r="61" spans="2:15" ht="15" x14ac:dyDescent="0.25">
      <c r="B61" s="54"/>
      <c r="C61" s="53"/>
      <c r="D61" s="53"/>
      <c r="E61" s="53"/>
      <c r="F61" s="53"/>
      <c r="G61" s="54"/>
      <c r="H61" s="55"/>
      <c r="I61" s="55"/>
      <c r="J61" s="55"/>
    </row>
    <row r="62" spans="2:15" ht="15" x14ac:dyDescent="0.25">
      <c r="B62" s="53"/>
      <c r="C62" s="53"/>
      <c r="D62" s="53"/>
      <c r="E62" s="53"/>
      <c r="F62" s="53"/>
      <c r="G62" s="53"/>
      <c r="H62" s="53"/>
      <c r="I62" s="53"/>
      <c r="J62" s="53"/>
    </row>
    <row r="63" spans="2:15" ht="15" x14ac:dyDescent="0.25">
      <c r="B63" s="53"/>
      <c r="C63" s="53"/>
      <c r="D63" s="53"/>
      <c r="E63" s="53"/>
      <c r="F63" s="53"/>
      <c r="G63" s="53"/>
      <c r="H63" s="53"/>
      <c r="I63" s="53"/>
      <c r="J63" s="53"/>
    </row>
    <row r="64" spans="2:15" ht="15" x14ac:dyDescent="0.25">
      <c r="B64" s="53"/>
      <c r="C64" s="53"/>
      <c r="D64" s="53"/>
      <c r="E64" s="53"/>
      <c r="F64" s="53"/>
      <c r="G64" s="53"/>
      <c r="H64" s="53"/>
      <c r="I64" s="53"/>
      <c r="J64" s="53"/>
    </row>
    <row r="65" spans="2:13" ht="15" x14ac:dyDescent="0.25">
      <c r="B65" s="1" t="s">
        <v>0</v>
      </c>
      <c r="E65" s="53"/>
      <c r="F65" s="53"/>
      <c r="G65" s="53"/>
      <c r="H65" s="53"/>
      <c r="I65" s="53"/>
      <c r="J65" s="53"/>
    </row>
    <row r="66" spans="2:13" ht="15" x14ac:dyDescent="0.25">
      <c r="B66" s="1" t="s">
        <v>1</v>
      </c>
      <c r="E66" s="53"/>
      <c r="F66" s="53"/>
      <c r="G66" s="53"/>
      <c r="H66" s="53"/>
      <c r="I66" s="53"/>
      <c r="J66" s="53"/>
    </row>
    <row r="67" spans="2:13" ht="15" x14ac:dyDescent="0.25">
      <c r="B67" s="53"/>
      <c r="C67" s="53"/>
      <c r="D67" s="53"/>
      <c r="E67" s="53"/>
      <c r="F67" s="53"/>
      <c r="G67" s="53"/>
      <c r="H67" s="53"/>
      <c r="I67" s="53"/>
      <c r="J67" s="53"/>
    </row>
    <row r="68" spans="2:13" ht="18.75" x14ac:dyDescent="0.3">
      <c r="B68" s="4" t="s">
        <v>2</v>
      </c>
      <c r="D68" s="5"/>
      <c r="E68" s="6" t="s">
        <v>3</v>
      </c>
      <c r="F68" s="6"/>
    </row>
    <row r="69" spans="2:13" x14ac:dyDescent="0.2">
      <c r="B69" s="7" t="s">
        <v>4</v>
      </c>
    </row>
    <row r="70" spans="2:13" ht="18.75" x14ac:dyDescent="0.3">
      <c r="B70" s="4" t="s">
        <v>55</v>
      </c>
      <c r="D70" s="5"/>
      <c r="G70" s="6"/>
    </row>
    <row r="71" spans="2:13" ht="15" x14ac:dyDescent="0.25">
      <c r="B71" s="53"/>
      <c r="C71" s="53"/>
      <c r="D71" s="53"/>
      <c r="E71" s="53"/>
      <c r="F71" s="53"/>
      <c r="G71" s="53"/>
      <c r="H71" s="53"/>
      <c r="I71" s="53"/>
      <c r="J71" s="53"/>
    </row>
    <row r="72" spans="2:13" ht="21" x14ac:dyDescent="0.35">
      <c r="B72" s="4" t="s">
        <v>6</v>
      </c>
      <c r="C72" s="8"/>
      <c r="D72" s="8"/>
      <c r="E72" s="8"/>
      <c r="F72" s="8"/>
      <c r="G72" s="8"/>
    </row>
    <row r="73" spans="2:13" ht="21" x14ac:dyDescent="0.35">
      <c r="B73" s="10" t="s">
        <v>7</v>
      </c>
      <c r="C73" s="8"/>
      <c r="D73" s="8"/>
      <c r="E73" s="8"/>
      <c r="F73" s="8"/>
      <c r="G73" s="8"/>
    </row>
    <row r="74" spans="2:13" ht="21" x14ac:dyDescent="0.35">
      <c r="B74" s="4" t="s">
        <v>56</v>
      </c>
      <c r="C74" s="8"/>
      <c r="D74" s="8"/>
      <c r="E74" s="8"/>
      <c r="G74" s="8"/>
    </row>
    <row r="75" spans="2:13" x14ac:dyDescent="0.2">
      <c r="B75" s="11"/>
      <c r="C75" s="12"/>
      <c r="D75" s="12"/>
      <c r="E75" s="12"/>
      <c r="F75" s="12"/>
      <c r="G75" s="12"/>
      <c r="H75" s="12"/>
      <c r="I75" s="13"/>
      <c r="J75" s="12"/>
      <c r="K75" s="12"/>
      <c r="L75" s="12"/>
    </row>
    <row r="76" spans="2:13" s="29" customFormat="1" x14ac:dyDescent="0.2">
      <c r="B76" s="56"/>
      <c r="I76" s="57"/>
    </row>
    <row r="77" spans="2:13" ht="25.5" x14ac:dyDescent="0.2">
      <c r="B77" s="14"/>
      <c r="C77" s="15"/>
      <c r="D77" s="15"/>
      <c r="E77" s="15"/>
      <c r="F77" s="15"/>
      <c r="G77" s="15"/>
      <c r="H77" s="15"/>
      <c r="I77" s="58"/>
      <c r="J77" s="16" t="s">
        <v>9</v>
      </c>
      <c r="K77" s="16" t="s">
        <v>10</v>
      </c>
      <c r="L77" s="17" t="s">
        <v>11</v>
      </c>
    </row>
    <row r="78" spans="2:13" x14ac:dyDescent="0.2">
      <c r="B78" s="59"/>
      <c r="C78" s="60" t="s">
        <v>12</v>
      </c>
      <c r="D78" s="60" t="s">
        <v>13</v>
      </c>
      <c r="E78" s="60" t="s">
        <v>14</v>
      </c>
      <c r="F78" s="60" t="s">
        <v>15</v>
      </c>
      <c r="G78" s="60" t="s">
        <v>16</v>
      </c>
      <c r="H78" s="60" t="s">
        <v>17</v>
      </c>
      <c r="I78" s="61" t="s">
        <v>18</v>
      </c>
      <c r="J78" s="61" t="s">
        <v>57</v>
      </c>
      <c r="K78" s="61" t="s">
        <v>57</v>
      </c>
      <c r="L78" s="61"/>
    </row>
    <row r="79" spans="2:13" x14ac:dyDescent="0.2">
      <c r="B79" s="19" t="s">
        <v>19</v>
      </c>
      <c r="C79" s="23">
        <f t="shared" ref="C79:I85" si="4">C19</f>
        <v>830.32000000000016</v>
      </c>
      <c r="D79" s="23">
        <f t="shared" si="4"/>
        <v>304731.77</v>
      </c>
      <c r="E79" s="23">
        <f t="shared" si="4"/>
        <v>279.77999999999997</v>
      </c>
      <c r="F79" s="23">
        <f t="shared" si="4"/>
        <v>1740897.5900000003</v>
      </c>
      <c r="G79" s="23">
        <f t="shared" si="4"/>
        <v>166570.65</v>
      </c>
      <c r="H79" s="23">
        <f t="shared" si="4"/>
        <v>0</v>
      </c>
      <c r="I79" s="23">
        <f t="shared" si="4"/>
        <v>0</v>
      </c>
      <c r="J79" s="27">
        <f>SUM(C79:I79)</f>
        <v>2213310.1100000003</v>
      </c>
      <c r="K79" s="27">
        <v>4236994.7299999995</v>
      </c>
      <c r="L79" s="26">
        <f>(J79-K79)/K79</f>
        <v>-0.47762264268853583</v>
      </c>
      <c r="M79" s="39"/>
    </row>
    <row r="80" spans="2:13" x14ac:dyDescent="0.2">
      <c r="B80" s="19" t="s">
        <v>20</v>
      </c>
      <c r="C80" s="23">
        <f t="shared" si="4"/>
        <v>1420323.7406849274</v>
      </c>
      <c r="D80" s="23">
        <f t="shared" si="4"/>
        <v>996385.07</v>
      </c>
      <c r="E80" s="23">
        <f t="shared" si="4"/>
        <v>19979.45</v>
      </c>
      <c r="F80" s="23">
        <f t="shared" si="4"/>
        <v>910488.42547999998</v>
      </c>
      <c r="G80" s="23">
        <f t="shared" si="4"/>
        <v>592062.50451999996</v>
      </c>
      <c r="H80" s="23">
        <f t="shared" si="4"/>
        <v>0</v>
      </c>
      <c r="I80" s="23">
        <f t="shared" si="4"/>
        <v>0</v>
      </c>
      <c r="J80" s="27">
        <f t="shared" ref="J80:J102" si="5">SUM(C80:I80)</f>
        <v>3939239.1906849276</v>
      </c>
      <c r="K80" s="27">
        <v>3375335.9108767137</v>
      </c>
      <c r="L80" s="26">
        <f>(J80-K80)/K80</f>
        <v>0.16706582535714054</v>
      </c>
      <c r="M80" s="39"/>
    </row>
    <row r="81" spans="2:13" x14ac:dyDescent="0.2">
      <c r="B81" s="19" t="s">
        <v>21</v>
      </c>
      <c r="C81" s="23">
        <f t="shared" si="4"/>
        <v>163748</v>
      </c>
      <c r="D81" s="23">
        <f t="shared" si="4"/>
        <v>1730988</v>
      </c>
      <c r="E81" s="23">
        <f t="shared" si="4"/>
        <v>183821</v>
      </c>
      <c r="F81" s="23">
        <f t="shared" si="4"/>
        <v>2568866</v>
      </c>
      <c r="G81" s="23">
        <f t="shared" si="4"/>
        <v>3939522</v>
      </c>
      <c r="H81" s="23">
        <f t="shared" si="4"/>
        <v>0</v>
      </c>
      <c r="I81" s="23">
        <f t="shared" si="4"/>
        <v>90788</v>
      </c>
      <c r="J81" s="27">
        <f t="shared" si="5"/>
        <v>8677733</v>
      </c>
      <c r="K81" s="27">
        <v>6929835</v>
      </c>
      <c r="L81" s="26">
        <f t="shared" ref="L81:L101" si="6">(J81-K81)/K81</f>
        <v>0.25222793904905383</v>
      </c>
      <c r="M81" s="39"/>
    </row>
    <row r="82" spans="2:13" x14ac:dyDescent="0.2">
      <c r="B82" s="28" t="s">
        <v>22</v>
      </c>
      <c r="C82" s="23">
        <f t="shared" si="4"/>
        <v>959513.39</v>
      </c>
      <c r="D82" s="23">
        <f t="shared" si="4"/>
        <v>2908025.97</v>
      </c>
      <c r="E82" s="23">
        <f t="shared" si="4"/>
        <v>17894.444641174152</v>
      </c>
      <c r="F82" s="23">
        <f t="shared" si="4"/>
        <v>857942.59999999986</v>
      </c>
      <c r="G82" s="23">
        <f t="shared" si="4"/>
        <v>537822.06999999995</v>
      </c>
      <c r="H82" s="23">
        <f t="shared" si="4"/>
        <v>8367.4</v>
      </c>
      <c r="I82" s="23">
        <f t="shared" si="4"/>
        <v>3207</v>
      </c>
      <c r="J82" s="27">
        <f t="shared" si="5"/>
        <v>5292772.8746411754</v>
      </c>
      <c r="K82" s="27">
        <v>5269861.9000000004</v>
      </c>
      <c r="L82" s="26">
        <f t="shared" si="6"/>
        <v>4.3475474454415988E-3</v>
      </c>
      <c r="M82" s="39"/>
    </row>
    <row r="83" spans="2:13" x14ac:dyDescent="0.2">
      <c r="B83" s="19" t="s">
        <v>23</v>
      </c>
      <c r="C83" s="23">
        <f t="shared" si="4"/>
        <v>31609.260000000006</v>
      </c>
      <c r="D83" s="23">
        <f t="shared" si="4"/>
        <v>1694082.62</v>
      </c>
      <c r="E83" s="23">
        <f t="shared" si="4"/>
        <v>16902.879999999997</v>
      </c>
      <c r="F83" s="23">
        <f t="shared" si="4"/>
        <v>704612.73999999987</v>
      </c>
      <c r="G83" s="23">
        <f t="shared" si="4"/>
        <v>248602.17</v>
      </c>
      <c r="H83" s="23">
        <f t="shared" si="4"/>
        <v>2485.7600000000002</v>
      </c>
      <c r="I83" s="23">
        <f t="shared" si="4"/>
        <v>15939.09</v>
      </c>
      <c r="J83" s="27">
        <f t="shared" si="5"/>
        <v>2714234.5199999996</v>
      </c>
      <c r="K83" s="27">
        <v>2514420.9199999995</v>
      </c>
      <c r="L83" s="26">
        <f t="shared" si="6"/>
        <v>7.9467044841481885E-2</v>
      </c>
      <c r="M83" s="39"/>
    </row>
    <row r="84" spans="2:13" x14ac:dyDescent="0.2">
      <c r="B84" s="28" t="s">
        <v>24</v>
      </c>
      <c r="C84" s="23">
        <f t="shared" si="4"/>
        <v>769568.49</v>
      </c>
      <c r="D84" s="23">
        <f t="shared" si="4"/>
        <v>2858434.28</v>
      </c>
      <c r="E84" s="23">
        <f t="shared" si="4"/>
        <v>21485.8</v>
      </c>
      <c r="F84" s="23">
        <f t="shared" si="4"/>
        <v>495569.14999999997</v>
      </c>
      <c r="G84" s="23">
        <f t="shared" si="4"/>
        <v>262199.14</v>
      </c>
      <c r="H84" s="23">
        <f t="shared" si="4"/>
        <v>0</v>
      </c>
      <c r="I84" s="23">
        <f t="shared" si="4"/>
        <v>-856</v>
      </c>
      <c r="J84" s="27">
        <f t="shared" si="5"/>
        <v>4406400.8599999994</v>
      </c>
      <c r="K84" s="27">
        <v>4532585.03</v>
      </c>
      <c r="L84" s="26">
        <f t="shared" si="6"/>
        <v>-2.7839338736023855E-2</v>
      </c>
      <c r="M84" s="39"/>
    </row>
    <row r="85" spans="2:13" x14ac:dyDescent="0.2">
      <c r="B85" s="28" t="s">
        <v>25</v>
      </c>
      <c r="C85" s="23">
        <f t="shared" si="4"/>
        <v>3086395</v>
      </c>
      <c r="D85" s="23">
        <f t="shared" si="4"/>
        <v>1442660</v>
      </c>
      <c r="E85" s="23">
        <f t="shared" si="4"/>
        <v>14238</v>
      </c>
      <c r="F85" s="23">
        <f t="shared" si="4"/>
        <v>676112</v>
      </c>
      <c r="G85" s="23">
        <f t="shared" si="4"/>
        <v>248537</v>
      </c>
      <c r="H85" s="23">
        <f t="shared" si="4"/>
        <v>0</v>
      </c>
      <c r="I85" s="23">
        <f t="shared" si="4"/>
        <v>49697</v>
      </c>
      <c r="J85" s="27">
        <f t="shared" si="5"/>
        <v>5517639</v>
      </c>
      <c r="K85" s="27">
        <v>5260521</v>
      </c>
      <c r="L85" s="26">
        <f t="shared" si="6"/>
        <v>4.8876907819586694E-2</v>
      </c>
      <c r="M85" s="39"/>
    </row>
    <row r="86" spans="2:13" x14ac:dyDescent="0.2">
      <c r="B86" s="28" t="s">
        <v>27</v>
      </c>
      <c r="C86" s="23">
        <f t="shared" ref="C86:I88" si="7">C27</f>
        <v>49928.89</v>
      </c>
      <c r="D86" s="23">
        <f t="shared" si="7"/>
        <v>1431320.07</v>
      </c>
      <c r="E86" s="23">
        <f t="shared" si="7"/>
        <v>2358.7600000000002</v>
      </c>
      <c r="F86" s="23">
        <f t="shared" si="7"/>
        <v>387654.76999999996</v>
      </c>
      <c r="G86" s="23">
        <f t="shared" si="7"/>
        <v>284641.91000000003</v>
      </c>
      <c r="H86" s="23">
        <f t="shared" si="7"/>
        <v>0</v>
      </c>
      <c r="I86" s="23">
        <f t="shared" si="7"/>
        <v>478</v>
      </c>
      <c r="J86" s="27">
        <f t="shared" si="5"/>
        <v>2156382.4</v>
      </c>
      <c r="K86" s="27">
        <v>2224957.5</v>
      </c>
      <c r="L86" s="26">
        <f t="shared" si="6"/>
        <v>-3.0820858375946548E-2</v>
      </c>
      <c r="M86" s="39"/>
    </row>
    <row r="87" spans="2:13" x14ac:dyDescent="0.2">
      <c r="B87" s="28" t="s">
        <v>28</v>
      </c>
      <c r="C87" s="23"/>
      <c r="D87" s="23"/>
      <c r="E87" s="23"/>
      <c r="F87" s="23"/>
      <c r="G87" s="23"/>
      <c r="H87" s="23"/>
      <c r="I87" s="23"/>
      <c r="J87" s="27">
        <f t="shared" si="5"/>
        <v>0</v>
      </c>
      <c r="K87" s="62"/>
      <c r="L87" s="26" t="e">
        <f t="shared" si="6"/>
        <v>#DIV/0!</v>
      </c>
      <c r="M87" s="39"/>
    </row>
    <row r="88" spans="2:13" x14ac:dyDescent="0.2">
      <c r="B88" s="28" t="s">
        <v>29</v>
      </c>
      <c r="C88" s="23">
        <f t="shared" si="7"/>
        <v>491622.72</v>
      </c>
      <c r="D88" s="23">
        <f t="shared" si="7"/>
        <v>3448036.77</v>
      </c>
      <c r="E88" s="23">
        <f t="shared" si="7"/>
        <v>99991.37</v>
      </c>
      <c r="F88" s="23">
        <f t="shared" si="7"/>
        <v>5883145.9800000004</v>
      </c>
      <c r="G88" s="23">
        <f t="shared" si="7"/>
        <v>1384980.48</v>
      </c>
      <c r="H88" s="23">
        <f t="shared" si="7"/>
        <v>4738.46</v>
      </c>
      <c r="I88" s="23">
        <f t="shared" si="7"/>
        <v>176040.02</v>
      </c>
      <c r="J88" s="27">
        <f t="shared" si="5"/>
        <v>11488555.800000001</v>
      </c>
      <c r="K88" s="27">
        <v>11403442</v>
      </c>
      <c r="L88" s="26">
        <f t="shared" si="6"/>
        <v>7.4638692422867364E-3</v>
      </c>
      <c r="M88" s="39"/>
    </row>
    <row r="89" spans="2:13" s="29" customFormat="1" x14ac:dyDescent="0.2">
      <c r="B89" s="28" t="s">
        <v>31</v>
      </c>
      <c r="C89" s="23">
        <f t="shared" ref="C89:H91" si="8">C31</f>
        <v>118638</v>
      </c>
      <c r="D89" s="23">
        <f t="shared" si="8"/>
        <v>2786582</v>
      </c>
      <c r="E89" s="23">
        <f t="shared" si="8"/>
        <v>12262</v>
      </c>
      <c r="F89" s="23">
        <f t="shared" si="8"/>
        <v>534208</v>
      </c>
      <c r="G89" s="23">
        <f t="shared" si="8"/>
        <v>234735</v>
      </c>
      <c r="H89" s="23">
        <f t="shared" si="8"/>
        <v>0</v>
      </c>
      <c r="I89" s="23"/>
      <c r="J89" s="27">
        <f t="shared" si="5"/>
        <v>3686425</v>
      </c>
      <c r="K89" s="27">
        <v>3462291</v>
      </c>
      <c r="L89" s="26">
        <f t="shared" si="6"/>
        <v>6.4735748670461266E-2</v>
      </c>
      <c r="M89" s="63"/>
    </row>
    <row r="90" spans="2:13" x14ac:dyDescent="0.2">
      <c r="B90" s="28" t="s">
        <v>32</v>
      </c>
      <c r="C90" s="23">
        <f t="shared" si="8"/>
        <v>33199.58</v>
      </c>
      <c r="D90" s="23">
        <f t="shared" si="8"/>
        <v>603870.49</v>
      </c>
      <c r="E90" s="23">
        <f t="shared" si="8"/>
        <v>34111.329999999994</v>
      </c>
      <c r="F90" s="23">
        <f t="shared" si="8"/>
        <v>229578.66</v>
      </c>
      <c r="G90" s="23">
        <f t="shared" si="8"/>
        <v>148908.96</v>
      </c>
      <c r="H90" s="23">
        <f t="shared" si="8"/>
        <v>0</v>
      </c>
      <c r="I90" s="23">
        <f>I32</f>
        <v>8025.04</v>
      </c>
      <c r="J90" s="27">
        <f t="shared" si="5"/>
        <v>1057694.06</v>
      </c>
      <c r="K90" s="27">
        <v>1013561.89</v>
      </c>
      <c r="L90" s="26">
        <f t="shared" si="6"/>
        <v>4.3541662759242102E-2</v>
      </c>
      <c r="M90" s="39"/>
    </row>
    <row r="91" spans="2:13" x14ac:dyDescent="0.2">
      <c r="B91" s="28" t="s">
        <v>33</v>
      </c>
      <c r="C91" s="23">
        <f t="shared" si="8"/>
        <v>297827.58</v>
      </c>
      <c r="D91" s="23">
        <f t="shared" si="8"/>
        <v>6301420.8700000001</v>
      </c>
      <c r="E91" s="23">
        <f t="shared" si="8"/>
        <v>123438.49</v>
      </c>
      <c r="F91" s="23">
        <f t="shared" si="8"/>
        <v>4196315.0999999996</v>
      </c>
      <c r="G91" s="23">
        <f t="shared" si="8"/>
        <v>2344639.5099999998</v>
      </c>
      <c r="H91" s="23">
        <f t="shared" si="8"/>
        <v>13914.58</v>
      </c>
      <c r="I91" s="23">
        <f>I33</f>
        <v>168757.42</v>
      </c>
      <c r="J91" s="27">
        <f t="shared" si="5"/>
        <v>13446313.549999999</v>
      </c>
      <c r="K91" s="27">
        <v>12188593.77</v>
      </c>
      <c r="L91" s="26">
        <f t="shared" si="6"/>
        <v>0.10318825975607188</v>
      </c>
      <c r="M91" s="39"/>
    </row>
    <row r="92" spans="2:13" x14ac:dyDescent="0.2">
      <c r="B92" s="28" t="s">
        <v>35</v>
      </c>
      <c r="C92" s="23">
        <f t="shared" ref="C92:I92" si="9">C35</f>
        <v>1431</v>
      </c>
      <c r="D92" s="23">
        <f t="shared" si="9"/>
        <v>427552</v>
      </c>
      <c r="E92" s="23">
        <f t="shared" si="9"/>
        <v>482</v>
      </c>
      <c r="F92" s="23">
        <f t="shared" si="9"/>
        <v>157680</v>
      </c>
      <c r="G92" s="23">
        <f t="shared" si="9"/>
        <v>142810</v>
      </c>
      <c r="H92" s="23">
        <f t="shared" si="9"/>
        <v>0</v>
      </c>
      <c r="I92" s="23">
        <f t="shared" si="9"/>
        <v>0</v>
      </c>
      <c r="J92" s="27">
        <f t="shared" si="5"/>
        <v>729955</v>
      </c>
      <c r="K92" s="27">
        <v>689589</v>
      </c>
      <c r="L92" s="26">
        <f t="shared" si="6"/>
        <v>5.8536316559573892E-2</v>
      </c>
      <c r="M92" s="39"/>
    </row>
    <row r="93" spans="2:13" x14ac:dyDescent="0.2">
      <c r="B93" s="28" t="s">
        <v>37</v>
      </c>
      <c r="C93" s="23">
        <f t="shared" ref="C93:I93" si="10">C37</f>
        <v>42859</v>
      </c>
      <c r="D93" s="23">
        <f t="shared" si="10"/>
        <v>2497551</v>
      </c>
      <c r="E93" s="23">
        <f t="shared" si="10"/>
        <v>9037</v>
      </c>
      <c r="F93" s="23">
        <f t="shared" si="10"/>
        <v>249024</v>
      </c>
      <c r="G93" s="23">
        <f t="shared" si="10"/>
        <v>222814</v>
      </c>
      <c r="H93" s="23">
        <f t="shared" si="10"/>
        <v>0</v>
      </c>
      <c r="I93" s="23">
        <f t="shared" si="10"/>
        <v>4897</v>
      </c>
      <c r="J93" s="27">
        <f t="shared" si="5"/>
        <v>3026182</v>
      </c>
      <c r="K93" s="27">
        <v>2331360</v>
      </c>
      <c r="L93" s="26">
        <f t="shared" si="6"/>
        <v>0.29803290783062247</v>
      </c>
      <c r="M93" s="39"/>
    </row>
    <row r="94" spans="2:13" x14ac:dyDescent="0.2">
      <c r="B94" s="28" t="s">
        <v>38</v>
      </c>
      <c r="C94" s="23" t="s">
        <v>39</v>
      </c>
      <c r="D94" s="23" t="s">
        <v>39</v>
      </c>
      <c r="E94" s="23" t="s">
        <v>39</v>
      </c>
      <c r="F94" s="23" t="s">
        <v>39</v>
      </c>
      <c r="G94" s="23" t="s">
        <v>39</v>
      </c>
      <c r="H94" s="23" t="s">
        <v>39</v>
      </c>
      <c r="I94" s="23" t="s">
        <v>39</v>
      </c>
      <c r="J94" s="31" t="s">
        <v>39</v>
      </c>
      <c r="K94" s="27">
        <v>1107774.27</v>
      </c>
      <c r="L94" s="26" t="s">
        <v>39</v>
      </c>
      <c r="M94" s="39"/>
    </row>
    <row r="95" spans="2:13" x14ac:dyDescent="0.2">
      <c r="B95" s="28" t="s">
        <v>40</v>
      </c>
      <c r="C95" s="23">
        <f t="shared" ref="C95:I99" si="11">C39</f>
        <v>285081.74</v>
      </c>
      <c r="D95" s="23">
        <f t="shared" si="11"/>
        <v>4326861.2699999996</v>
      </c>
      <c r="E95" s="23">
        <f t="shared" si="11"/>
        <v>50789.97</v>
      </c>
      <c r="F95" s="23">
        <f t="shared" si="11"/>
        <v>3683669.84</v>
      </c>
      <c r="G95" s="23">
        <f t="shared" si="11"/>
        <v>1124983.6300000001</v>
      </c>
      <c r="H95" s="23">
        <f t="shared" si="11"/>
        <v>0</v>
      </c>
      <c r="I95" s="23">
        <f t="shared" si="11"/>
        <v>15350.49</v>
      </c>
      <c r="J95" s="27">
        <f t="shared" si="5"/>
        <v>9486736.9399999995</v>
      </c>
      <c r="K95" s="27">
        <v>7965915.2800001064</v>
      </c>
      <c r="L95" s="26">
        <f t="shared" si="6"/>
        <v>0.19091612282372564</v>
      </c>
      <c r="M95" s="39"/>
    </row>
    <row r="96" spans="2:13" x14ac:dyDescent="0.2">
      <c r="B96" s="28" t="s">
        <v>41</v>
      </c>
      <c r="C96" s="23">
        <f t="shared" si="11"/>
        <v>315412.36000000004</v>
      </c>
      <c r="D96" s="23">
        <f t="shared" si="11"/>
        <v>2288229.41</v>
      </c>
      <c r="E96" s="23">
        <f t="shared" si="11"/>
        <v>8311.01</v>
      </c>
      <c r="F96" s="23">
        <f t="shared" si="11"/>
        <v>410608.77999999997</v>
      </c>
      <c r="G96" s="23">
        <f t="shared" si="11"/>
        <v>198015.37</v>
      </c>
      <c r="H96" s="23">
        <f t="shared" si="11"/>
        <v>0</v>
      </c>
      <c r="I96" s="23">
        <f t="shared" si="11"/>
        <v>115386.89</v>
      </c>
      <c r="J96" s="27">
        <f t="shared" si="5"/>
        <v>3335963.82</v>
      </c>
      <c r="K96" s="27">
        <v>3366787.81</v>
      </c>
      <c r="L96" s="26">
        <f t="shared" si="6"/>
        <v>-9.1553111569571185E-3</v>
      </c>
      <c r="M96" s="39"/>
    </row>
    <row r="97" spans="2:13" x14ac:dyDescent="0.2">
      <c r="B97" s="28" t="s">
        <v>42</v>
      </c>
      <c r="C97" s="23">
        <f t="shared" si="11"/>
        <v>6331.58</v>
      </c>
      <c r="D97" s="23">
        <f t="shared" si="11"/>
        <v>728230.31</v>
      </c>
      <c r="E97" s="23">
        <f t="shared" si="11"/>
        <v>13500.27</v>
      </c>
      <c r="F97" s="23">
        <f t="shared" si="11"/>
        <v>267887.74000000005</v>
      </c>
      <c r="G97" s="23">
        <f t="shared" si="11"/>
        <v>195593.61</v>
      </c>
      <c r="H97" s="23">
        <f t="shared" si="11"/>
        <v>3615.75</v>
      </c>
      <c r="I97" s="23">
        <f t="shared" si="11"/>
        <v>19265</v>
      </c>
      <c r="J97" s="27">
        <f t="shared" si="5"/>
        <v>1234424.2600000002</v>
      </c>
      <c r="K97" s="27">
        <v>1180593.6299999999</v>
      </c>
      <c r="L97" s="26">
        <f t="shared" si="6"/>
        <v>4.5596239579914009E-2</v>
      </c>
      <c r="M97" s="39"/>
    </row>
    <row r="98" spans="2:13" x14ac:dyDescent="0.2">
      <c r="B98" s="28" t="s">
        <v>43</v>
      </c>
      <c r="C98" s="23">
        <f t="shared" si="11"/>
        <v>8198</v>
      </c>
      <c r="D98" s="23">
        <f t="shared" si="11"/>
        <v>1096900</v>
      </c>
      <c r="E98" s="23">
        <f t="shared" si="11"/>
        <v>45114</v>
      </c>
      <c r="F98" s="23">
        <f t="shared" si="11"/>
        <v>698152</v>
      </c>
      <c r="G98" s="23">
        <f t="shared" si="11"/>
        <v>162389</v>
      </c>
      <c r="H98" s="23">
        <f t="shared" si="11"/>
        <v>0</v>
      </c>
      <c r="I98" s="23">
        <f t="shared" si="11"/>
        <v>10402</v>
      </c>
      <c r="J98" s="27">
        <f t="shared" si="5"/>
        <v>2021155</v>
      </c>
      <c r="K98" s="27">
        <v>2037324</v>
      </c>
      <c r="L98" s="26">
        <f t="shared" si="6"/>
        <v>-7.9363910698543785E-3</v>
      </c>
      <c r="M98" s="39"/>
    </row>
    <row r="99" spans="2:13" x14ac:dyDescent="0.2">
      <c r="B99" s="28" t="s">
        <v>44</v>
      </c>
      <c r="C99" s="23">
        <f t="shared" si="11"/>
        <v>1580970</v>
      </c>
      <c r="D99" s="23">
        <f t="shared" si="11"/>
        <v>4585752</v>
      </c>
      <c r="E99" s="23">
        <f t="shared" si="11"/>
        <v>65847</v>
      </c>
      <c r="F99" s="23">
        <f t="shared" si="11"/>
        <v>1771511</v>
      </c>
      <c r="G99" s="23">
        <f t="shared" si="11"/>
        <v>1556049</v>
      </c>
      <c r="H99" s="23">
        <f t="shared" si="11"/>
        <v>0</v>
      </c>
      <c r="I99" s="23">
        <f t="shared" si="11"/>
        <v>30611</v>
      </c>
      <c r="J99" s="27">
        <f t="shared" si="5"/>
        <v>9590740</v>
      </c>
      <c r="K99" s="27">
        <v>8819370</v>
      </c>
      <c r="L99" s="26">
        <f t="shared" si="6"/>
        <v>8.7463163468592425E-2</v>
      </c>
      <c r="M99" s="39"/>
    </row>
    <row r="100" spans="2:13" x14ac:dyDescent="0.2">
      <c r="B100" s="28" t="s">
        <v>46</v>
      </c>
      <c r="C100" s="23">
        <f t="shared" ref="C100:I101" si="12">C45</f>
        <v>438314.38000000006</v>
      </c>
      <c r="D100" s="23">
        <f t="shared" si="12"/>
        <v>2074591.7000000002</v>
      </c>
      <c r="E100" s="23">
        <f t="shared" si="12"/>
        <v>22666.42</v>
      </c>
      <c r="F100" s="23">
        <f t="shared" si="12"/>
        <v>1249324.3500000001</v>
      </c>
      <c r="G100" s="23">
        <f t="shared" si="12"/>
        <v>642966.56999999995</v>
      </c>
      <c r="H100" s="23">
        <f t="shared" si="12"/>
        <v>2878.74</v>
      </c>
      <c r="I100" s="23">
        <f t="shared" si="12"/>
        <v>0</v>
      </c>
      <c r="J100" s="27">
        <f t="shared" si="5"/>
        <v>4430742.16</v>
      </c>
      <c r="K100" s="27">
        <v>4113236.18</v>
      </c>
      <c r="L100" s="26">
        <f t="shared" si="6"/>
        <v>7.7191283482292025E-2</v>
      </c>
      <c r="M100" s="39"/>
    </row>
    <row r="101" spans="2:13" x14ac:dyDescent="0.2">
      <c r="B101" s="28" t="s">
        <v>58</v>
      </c>
      <c r="C101" s="23">
        <f t="shared" si="12"/>
        <v>7267.57</v>
      </c>
      <c r="D101" s="23">
        <f t="shared" si="12"/>
        <v>1082849.67</v>
      </c>
      <c r="E101" s="23">
        <f t="shared" si="12"/>
        <v>0</v>
      </c>
      <c r="F101" s="23">
        <f t="shared" si="12"/>
        <v>10274.810000000001</v>
      </c>
      <c r="G101" s="23">
        <f t="shared" si="12"/>
        <v>1.7599999999999998</v>
      </c>
      <c r="H101" s="23">
        <f t="shared" si="12"/>
        <v>0</v>
      </c>
      <c r="I101" s="23">
        <f t="shared" si="12"/>
        <v>46646.909999999996</v>
      </c>
      <c r="J101" s="27">
        <f t="shared" si="5"/>
        <v>1147040.72</v>
      </c>
      <c r="K101" s="27">
        <v>590609.77</v>
      </c>
      <c r="L101" s="26">
        <f t="shared" si="6"/>
        <v>0.94212960615263774</v>
      </c>
      <c r="M101" s="39"/>
    </row>
    <row r="102" spans="2:13" x14ac:dyDescent="0.2">
      <c r="B102" s="28" t="s">
        <v>48</v>
      </c>
      <c r="C102" s="23"/>
      <c r="D102" s="23"/>
      <c r="E102" s="23"/>
      <c r="F102" s="23"/>
      <c r="G102" s="23"/>
      <c r="H102" s="23"/>
      <c r="I102" s="23"/>
      <c r="J102" s="27">
        <f t="shared" si="5"/>
        <v>0</v>
      </c>
      <c r="K102" s="27"/>
      <c r="L102" s="26"/>
      <c r="M102" s="39"/>
    </row>
    <row r="103" spans="2:13" x14ac:dyDescent="0.2">
      <c r="B103" s="32" t="s">
        <v>49</v>
      </c>
      <c r="C103" s="33">
        <f>SUM(C79:C102)</f>
        <v>10109070.600684928</v>
      </c>
      <c r="D103" s="33">
        <f t="shared" ref="D103:I103" si="13">SUM(D79:D102)</f>
        <v>45615055.270000011</v>
      </c>
      <c r="E103" s="33">
        <f t="shared" si="13"/>
        <v>762510.97464117419</v>
      </c>
      <c r="F103" s="33">
        <f t="shared" si="13"/>
        <v>27683523.53548</v>
      </c>
      <c r="G103" s="33">
        <f t="shared" si="13"/>
        <v>14638844.334519999</v>
      </c>
      <c r="H103" s="33">
        <f t="shared" si="13"/>
        <v>36000.689999999995</v>
      </c>
      <c r="I103" s="33">
        <f t="shared" si="13"/>
        <v>754634.86</v>
      </c>
      <c r="J103" s="33">
        <f>SUM(J79:J102)</f>
        <v>99599640.265326098</v>
      </c>
      <c r="K103" s="33"/>
      <c r="L103" s="34"/>
    </row>
    <row r="104" spans="2:13" x14ac:dyDescent="0.2">
      <c r="B104" s="32" t="s">
        <v>50</v>
      </c>
      <c r="C104" s="33">
        <v>9752904.6608767118</v>
      </c>
      <c r="D104" s="33">
        <v>44137307.710000105</v>
      </c>
      <c r="E104" s="33">
        <v>761576.72</v>
      </c>
      <c r="F104" s="33">
        <v>26395504.542079993</v>
      </c>
      <c r="G104" s="33">
        <v>12876507.437920002</v>
      </c>
      <c r="H104" s="33">
        <v>31196.44</v>
      </c>
      <c r="I104" s="33">
        <v>659963.08000000007</v>
      </c>
      <c r="J104" s="33"/>
      <c r="K104" s="33">
        <f>SUM(K79:K102)</f>
        <v>94614960.590876833</v>
      </c>
      <c r="L104" s="34"/>
    </row>
    <row r="105" spans="2:13" x14ac:dyDescent="0.2">
      <c r="B105" s="37"/>
      <c r="C105" s="38"/>
      <c r="D105" s="38"/>
      <c r="E105" s="38"/>
      <c r="F105" s="38"/>
      <c r="G105" s="38"/>
      <c r="H105" s="38"/>
      <c r="I105" s="38"/>
      <c r="J105" s="38"/>
      <c r="K105" s="39"/>
      <c r="L105" s="38"/>
      <c r="M105" s="39"/>
    </row>
    <row r="106" spans="2:13" x14ac:dyDescent="0.2">
      <c r="B106" s="40" t="s">
        <v>51</v>
      </c>
      <c r="C106" s="64">
        <f>C103/C104-1</f>
        <v>3.6518960473074014E-2</v>
      </c>
      <c r="D106" s="64">
        <f t="shared" ref="D106:I106" si="14">D103/D104-1</f>
        <v>3.3480690977105043E-2</v>
      </c>
      <c r="E106" s="64">
        <f>E103/E104-1</f>
        <v>1.226737394460109E-3</v>
      </c>
      <c r="F106" s="64">
        <f t="shared" si="14"/>
        <v>4.879690749410126E-2</v>
      </c>
      <c r="G106" s="64">
        <f t="shared" si="14"/>
        <v>0.13686451121133159</v>
      </c>
      <c r="H106" s="64">
        <f t="shared" si="14"/>
        <v>0.15399994358330615</v>
      </c>
      <c r="I106" s="64">
        <f t="shared" si="14"/>
        <v>0.1434501154216079</v>
      </c>
      <c r="J106" s="64">
        <f>J103/K104-1</f>
        <v>5.2683842421109794E-2</v>
      </c>
      <c r="K106" s="42"/>
      <c r="L106" s="43"/>
    </row>
    <row r="107" spans="2:13" x14ac:dyDescent="0.2">
      <c r="B107" s="40" t="s">
        <v>52</v>
      </c>
      <c r="C107" s="65">
        <v>-5.3649913448050812E-2</v>
      </c>
      <c r="D107" s="65">
        <v>3.579435857419333E-2</v>
      </c>
      <c r="E107" s="65">
        <v>0.11747839937421767</v>
      </c>
      <c r="F107" s="65">
        <v>-5.0922006335280878E-2</v>
      </c>
      <c r="G107" s="65">
        <v>5.3231017704482575E-3</v>
      </c>
      <c r="H107" s="65">
        <v>-1.2216039072580398E-2</v>
      </c>
      <c r="I107" s="65">
        <v>0.17981686644705586</v>
      </c>
      <c r="J107" s="65">
        <v>-1.1674108815732387E-3</v>
      </c>
      <c r="K107" s="66"/>
      <c r="L107" s="43"/>
      <c r="M107" s="35"/>
    </row>
    <row r="108" spans="2:13" x14ac:dyDescent="0.2">
      <c r="B108" s="67"/>
      <c r="C108" s="38"/>
      <c r="D108" s="48"/>
      <c r="E108" s="38"/>
      <c r="F108" s="38"/>
      <c r="G108" s="38"/>
      <c r="H108" s="38"/>
      <c r="I108" s="38"/>
      <c r="J108" s="38"/>
      <c r="K108" s="39"/>
      <c r="L108" s="39"/>
    </row>
    <row r="109" spans="2:13" x14ac:dyDescent="0.2">
      <c r="B109" s="46" t="s">
        <v>53</v>
      </c>
    </row>
    <row r="110" spans="2:13" x14ac:dyDescent="0.2">
      <c r="B110" s="5" t="s">
        <v>54</v>
      </c>
    </row>
    <row r="111" spans="2:13" x14ac:dyDescent="0.2">
      <c r="B111" s="51"/>
    </row>
    <row r="112" spans="2:13" x14ac:dyDescent="0.2">
      <c r="B112" s="52"/>
    </row>
  </sheetData>
  <pageMargins left="0.26" right="0.70866141732283472" top="0.19" bottom="0.25" header="0.17" footer="0.17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E6F5-8F70-4831-9846-940122CA4673}">
  <sheetPr>
    <tabColor rgb="FF7030A0"/>
  </sheetPr>
  <dimension ref="A1:AA74"/>
  <sheetViews>
    <sheetView workbookViewId="0">
      <selection activeCell="C15" sqref="C15"/>
    </sheetView>
  </sheetViews>
  <sheetFormatPr defaultColWidth="20.7109375" defaultRowHeight="12.75" x14ac:dyDescent="0.2"/>
  <cols>
    <col min="1" max="1" width="7.85546875" style="69" customWidth="1"/>
    <col min="2" max="2" width="20.7109375" style="69" customWidth="1"/>
    <col min="3" max="3" width="9.5703125" style="69" bestFit="1" customWidth="1"/>
    <col min="4" max="4" width="10.85546875" style="69" customWidth="1"/>
    <col min="5" max="5" width="9.5703125" style="69" bestFit="1" customWidth="1"/>
    <col min="6" max="6" width="10.140625" style="69" bestFit="1" customWidth="1"/>
    <col min="7" max="7" width="8.7109375" style="69" bestFit="1" customWidth="1"/>
    <col min="8" max="8" width="7.5703125" style="69" bestFit="1" customWidth="1"/>
    <col min="9" max="9" width="8.7109375" style="69" bestFit="1" customWidth="1"/>
    <col min="10" max="10" width="12.28515625" style="69" customWidth="1"/>
    <col min="11" max="256" width="20.7109375" style="69"/>
    <col min="257" max="257" width="7.85546875" style="69" customWidth="1"/>
    <col min="258" max="258" width="20.7109375" style="69"/>
    <col min="259" max="259" width="9.5703125" style="69" bestFit="1" customWidth="1"/>
    <col min="260" max="260" width="10.85546875" style="69" customWidth="1"/>
    <col min="261" max="261" width="9.5703125" style="69" bestFit="1" customWidth="1"/>
    <col min="262" max="262" width="10.140625" style="69" bestFit="1" customWidth="1"/>
    <col min="263" max="263" width="8.7109375" style="69" bestFit="1" customWidth="1"/>
    <col min="264" max="264" width="7.5703125" style="69" bestFit="1" customWidth="1"/>
    <col min="265" max="265" width="8.7109375" style="69" bestFit="1" customWidth="1"/>
    <col min="266" max="266" width="12.28515625" style="69" customWidth="1"/>
    <col min="267" max="512" width="20.7109375" style="69"/>
    <col min="513" max="513" width="7.85546875" style="69" customWidth="1"/>
    <col min="514" max="514" width="20.7109375" style="69"/>
    <col min="515" max="515" width="9.5703125" style="69" bestFit="1" customWidth="1"/>
    <col min="516" max="516" width="10.85546875" style="69" customWidth="1"/>
    <col min="517" max="517" width="9.5703125" style="69" bestFit="1" customWidth="1"/>
    <col min="518" max="518" width="10.140625" style="69" bestFit="1" customWidth="1"/>
    <col min="519" max="519" width="8.7109375" style="69" bestFit="1" customWidth="1"/>
    <col min="520" max="520" width="7.5703125" style="69" bestFit="1" customWidth="1"/>
    <col min="521" max="521" width="8.7109375" style="69" bestFit="1" customWidth="1"/>
    <col min="522" max="522" width="12.28515625" style="69" customWidth="1"/>
    <col min="523" max="768" width="20.7109375" style="69"/>
    <col min="769" max="769" width="7.85546875" style="69" customWidth="1"/>
    <col min="770" max="770" width="20.7109375" style="69"/>
    <col min="771" max="771" width="9.5703125" style="69" bestFit="1" customWidth="1"/>
    <col min="772" max="772" width="10.85546875" style="69" customWidth="1"/>
    <col min="773" max="773" width="9.5703125" style="69" bestFit="1" customWidth="1"/>
    <col min="774" max="774" width="10.140625" style="69" bestFit="1" customWidth="1"/>
    <col min="775" max="775" width="8.7109375" style="69" bestFit="1" customWidth="1"/>
    <col min="776" max="776" width="7.5703125" style="69" bestFit="1" customWidth="1"/>
    <col min="777" max="777" width="8.7109375" style="69" bestFit="1" customWidth="1"/>
    <col min="778" max="778" width="12.28515625" style="69" customWidth="1"/>
    <col min="779" max="1024" width="20.7109375" style="69"/>
    <col min="1025" max="1025" width="7.85546875" style="69" customWidth="1"/>
    <col min="1026" max="1026" width="20.7109375" style="69"/>
    <col min="1027" max="1027" width="9.5703125" style="69" bestFit="1" customWidth="1"/>
    <col min="1028" max="1028" width="10.85546875" style="69" customWidth="1"/>
    <col min="1029" max="1029" width="9.5703125" style="69" bestFit="1" customWidth="1"/>
    <col min="1030" max="1030" width="10.140625" style="69" bestFit="1" customWidth="1"/>
    <col min="1031" max="1031" width="8.7109375" style="69" bestFit="1" customWidth="1"/>
    <col min="1032" max="1032" width="7.5703125" style="69" bestFit="1" customWidth="1"/>
    <col min="1033" max="1033" width="8.7109375" style="69" bestFit="1" customWidth="1"/>
    <col min="1034" max="1034" width="12.28515625" style="69" customWidth="1"/>
    <col min="1035" max="1280" width="20.7109375" style="69"/>
    <col min="1281" max="1281" width="7.85546875" style="69" customWidth="1"/>
    <col min="1282" max="1282" width="20.7109375" style="69"/>
    <col min="1283" max="1283" width="9.5703125" style="69" bestFit="1" customWidth="1"/>
    <col min="1284" max="1284" width="10.85546875" style="69" customWidth="1"/>
    <col min="1285" max="1285" width="9.5703125" style="69" bestFit="1" customWidth="1"/>
    <col min="1286" max="1286" width="10.140625" style="69" bestFit="1" customWidth="1"/>
    <col min="1287" max="1287" width="8.7109375" style="69" bestFit="1" customWidth="1"/>
    <col min="1288" max="1288" width="7.5703125" style="69" bestFit="1" customWidth="1"/>
    <col min="1289" max="1289" width="8.7109375" style="69" bestFit="1" customWidth="1"/>
    <col min="1290" max="1290" width="12.28515625" style="69" customWidth="1"/>
    <col min="1291" max="1536" width="20.7109375" style="69"/>
    <col min="1537" max="1537" width="7.85546875" style="69" customWidth="1"/>
    <col min="1538" max="1538" width="20.7109375" style="69"/>
    <col min="1539" max="1539" width="9.5703125" style="69" bestFit="1" customWidth="1"/>
    <col min="1540" max="1540" width="10.85546875" style="69" customWidth="1"/>
    <col min="1541" max="1541" width="9.5703125" style="69" bestFit="1" customWidth="1"/>
    <col min="1542" max="1542" width="10.140625" style="69" bestFit="1" customWidth="1"/>
    <col min="1543" max="1543" width="8.7109375" style="69" bestFit="1" customWidth="1"/>
    <col min="1544" max="1544" width="7.5703125" style="69" bestFit="1" customWidth="1"/>
    <col min="1545" max="1545" width="8.7109375" style="69" bestFit="1" customWidth="1"/>
    <col min="1546" max="1546" width="12.28515625" style="69" customWidth="1"/>
    <col min="1547" max="1792" width="20.7109375" style="69"/>
    <col min="1793" max="1793" width="7.85546875" style="69" customWidth="1"/>
    <col min="1794" max="1794" width="20.7109375" style="69"/>
    <col min="1795" max="1795" width="9.5703125" style="69" bestFit="1" customWidth="1"/>
    <col min="1796" max="1796" width="10.85546875" style="69" customWidth="1"/>
    <col min="1797" max="1797" width="9.5703125" style="69" bestFit="1" customWidth="1"/>
    <col min="1798" max="1798" width="10.140625" style="69" bestFit="1" customWidth="1"/>
    <col min="1799" max="1799" width="8.7109375" style="69" bestFit="1" customWidth="1"/>
    <col min="1800" max="1800" width="7.5703125" style="69" bestFit="1" customWidth="1"/>
    <col min="1801" max="1801" width="8.7109375" style="69" bestFit="1" customWidth="1"/>
    <col min="1802" max="1802" width="12.28515625" style="69" customWidth="1"/>
    <col min="1803" max="2048" width="20.7109375" style="69"/>
    <col min="2049" max="2049" width="7.85546875" style="69" customWidth="1"/>
    <col min="2050" max="2050" width="20.7109375" style="69"/>
    <col min="2051" max="2051" width="9.5703125" style="69" bestFit="1" customWidth="1"/>
    <col min="2052" max="2052" width="10.85546875" style="69" customWidth="1"/>
    <col min="2053" max="2053" width="9.5703125" style="69" bestFit="1" customWidth="1"/>
    <col min="2054" max="2054" width="10.140625" style="69" bestFit="1" customWidth="1"/>
    <col min="2055" max="2055" width="8.7109375" style="69" bestFit="1" customWidth="1"/>
    <col min="2056" max="2056" width="7.5703125" style="69" bestFit="1" customWidth="1"/>
    <col min="2057" max="2057" width="8.7109375" style="69" bestFit="1" customWidth="1"/>
    <col min="2058" max="2058" width="12.28515625" style="69" customWidth="1"/>
    <col min="2059" max="2304" width="20.7109375" style="69"/>
    <col min="2305" max="2305" width="7.85546875" style="69" customWidth="1"/>
    <col min="2306" max="2306" width="20.7109375" style="69"/>
    <col min="2307" max="2307" width="9.5703125" style="69" bestFit="1" customWidth="1"/>
    <col min="2308" max="2308" width="10.85546875" style="69" customWidth="1"/>
    <col min="2309" max="2309" width="9.5703125" style="69" bestFit="1" customWidth="1"/>
    <col min="2310" max="2310" width="10.140625" style="69" bestFit="1" customWidth="1"/>
    <col min="2311" max="2311" width="8.7109375" style="69" bestFit="1" customWidth="1"/>
    <col min="2312" max="2312" width="7.5703125" style="69" bestFit="1" customWidth="1"/>
    <col min="2313" max="2313" width="8.7109375" style="69" bestFit="1" customWidth="1"/>
    <col min="2314" max="2314" width="12.28515625" style="69" customWidth="1"/>
    <col min="2315" max="2560" width="20.7109375" style="69"/>
    <col min="2561" max="2561" width="7.85546875" style="69" customWidth="1"/>
    <col min="2562" max="2562" width="20.7109375" style="69"/>
    <col min="2563" max="2563" width="9.5703125" style="69" bestFit="1" customWidth="1"/>
    <col min="2564" max="2564" width="10.85546875" style="69" customWidth="1"/>
    <col min="2565" max="2565" width="9.5703125" style="69" bestFit="1" customWidth="1"/>
    <col min="2566" max="2566" width="10.140625" style="69" bestFit="1" customWidth="1"/>
    <col min="2567" max="2567" width="8.7109375" style="69" bestFit="1" customWidth="1"/>
    <col min="2568" max="2568" width="7.5703125" style="69" bestFit="1" customWidth="1"/>
    <col min="2569" max="2569" width="8.7109375" style="69" bestFit="1" customWidth="1"/>
    <col min="2570" max="2570" width="12.28515625" style="69" customWidth="1"/>
    <col min="2571" max="2816" width="20.7109375" style="69"/>
    <col min="2817" max="2817" width="7.85546875" style="69" customWidth="1"/>
    <col min="2818" max="2818" width="20.7109375" style="69"/>
    <col min="2819" max="2819" width="9.5703125" style="69" bestFit="1" customWidth="1"/>
    <col min="2820" max="2820" width="10.85546875" style="69" customWidth="1"/>
    <col min="2821" max="2821" width="9.5703125" style="69" bestFit="1" customWidth="1"/>
    <col min="2822" max="2822" width="10.140625" style="69" bestFit="1" customWidth="1"/>
    <col min="2823" max="2823" width="8.7109375" style="69" bestFit="1" customWidth="1"/>
    <col min="2824" max="2824" width="7.5703125" style="69" bestFit="1" customWidth="1"/>
    <col min="2825" max="2825" width="8.7109375" style="69" bestFit="1" customWidth="1"/>
    <col min="2826" max="2826" width="12.28515625" style="69" customWidth="1"/>
    <col min="2827" max="3072" width="20.7109375" style="69"/>
    <col min="3073" max="3073" width="7.85546875" style="69" customWidth="1"/>
    <col min="3074" max="3074" width="20.7109375" style="69"/>
    <col min="3075" max="3075" width="9.5703125" style="69" bestFit="1" customWidth="1"/>
    <col min="3076" max="3076" width="10.85546875" style="69" customWidth="1"/>
    <col min="3077" max="3077" width="9.5703125" style="69" bestFit="1" customWidth="1"/>
    <col min="3078" max="3078" width="10.140625" style="69" bestFit="1" customWidth="1"/>
    <col min="3079" max="3079" width="8.7109375" style="69" bestFit="1" customWidth="1"/>
    <col min="3080" max="3080" width="7.5703125" style="69" bestFit="1" customWidth="1"/>
    <col min="3081" max="3081" width="8.7109375" style="69" bestFit="1" customWidth="1"/>
    <col min="3082" max="3082" width="12.28515625" style="69" customWidth="1"/>
    <col min="3083" max="3328" width="20.7109375" style="69"/>
    <col min="3329" max="3329" width="7.85546875" style="69" customWidth="1"/>
    <col min="3330" max="3330" width="20.7109375" style="69"/>
    <col min="3331" max="3331" width="9.5703125" style="69" bestFit="1" customWidth="1"/>
    <col min="3332" max="3332" width="10.85546875" style="69" customWidth="1"/>
    <col min="3333" max="3333" width="9.5703125" style="69" bestFit="1" customWidth="1"/>
    <col min="3334" max="3334" width="10.140625" style="69" bestFit="1" customWidth="1"/>
    <col min="3335" max="3335" width="8.7109375" style="69" bestFit="1" customWidth="1"/>
    <col min="3336" max="3336" width="7.5703125" style="69" bestFit="1" customWidth="1"/>
    <col min="3337" max="3337" width="8.7109375" style="69" bestFit="1" customWidth="1"/>
    <col min="3338" max="3338" width="12.28515625" style="69" customWidth="1"/>
    <col min="3339" max="3584" width="20.7109375" style="69"/>
    <col min="3585" max="3585" width="7.85546875" style="69" customWidth="1"/>
    <col min="3586" max="3586" width="20.7109375" style="69"/>
    <col min="3587" max="3587" width="9.5703125" style="69" bestFit="1" customWidth="1"/>
    <col min="3588" max="3588" width="10.85546875" style="69" customWidth="1"/>
    <col min="3589" max="3589" width="9.5703125" style="69" bestFit="1" customWidth="1"/>
    <col min="3590" max="3590" width="10.140625" style="69" bestFit="1" customWidth="1"/>
    <col min="3591" max="3591" width="8.7109375" style="69" bestFit="1" customWidth="1"/>
    <col min="3592" max="3592" width="7.5703125" style="69" bestFit="1" customWidth="1"/>
    <col min="3593" max="3593" width="8.7109375" style="69" bestFit="1" customWidth="1"/>
    <col min="3594" max="3594" width="12.28515625" style="69" customWidth="1"/>
    <col min="3595" max="3840" width="20.7109375" style="69"/>
    <col min="3841" max="3841" width="7.85546875" style="69" customWidth="1"/>
    <col min="3842" max="3842" width="20.7109375" style="69"/>
    <col min="3843" max="3843" width="9.5703125" style="69" bestFit="1" customWidth="1"/>
    <col min="3844" max="3844" width="10.85546875" style="69" customWidth="1"/>
    <col min="3845" max="3845" width="9.5703125" style="69" bestFit="1" customWidth="1"/>
    <col min="3846" max="3846" width="10.140625" style="69" bestFit="1" customWidth="1"/>
    <col min="3847" max="3847" width="8.7109375" style="69" bestFit="1" customWidth="1"/>
    <col min="3848" max="3848" width="7.5703125" style="69" bestFit="1" customWidth="1"/>
    <col min="3849" max="3849" width="8.7109375" style="69" bestFit="1" customWidth="1"/>
    <col min="3850" max="3850" width="12.28515625" style="69" customWidth="1"/>
    <col min="3851" max="4096" width="20.7109375" style="69"/>
    <col min="4097" max="4097" width="7.85546875" style="69" customWidth="1"/>
    <col min="4098" max="4098" width="20.7109375" style="69"/>
    <col min="4099" max="4099" width="9.5703125" style="69" bestFit="1" customWidth="1"/>
    <col min="4100" max="4100" width="10.85546875" style="69" customWidth="1"/>
    <col min="4101" max="4101" width="9.5703125" style="69" bestFit="1" customWidth="1"/>
    <col min="4102" max="4102" width="10.140625" style="69" bestFit="1" customWidth="1"/>
    <col min="4103" max="4103" width="8.7109375" style="69" bestFit="1" customWidth="1"/>
    <col min="4104" max="4104" width="7.5703125" style="69" bestFit="1" customWidth="1"/>
    <col min="4105" max="4105" width="8.7109375" style="69" bestFit="1" customWidth="1"/>
    <col min="4106" max="4106" width="12.28515625" style="69" customWidth="1"/>
    <col min="4107" max="4352" width="20.7109375" style="69"/>
    <col min="4353" max="4353" width="7.85546875" style="69" customWidth="1"/>
    <col min="4354" max="4354" width="20.7109375" style="69"/>
    <col min="4355" max="4355" width="9.5703125" style="69" bestFit="1" customWidth="1"/>
    <col min="4356" max="4356" width="10.85546875" style="69" customWidth="1"/>
    <col min="4357" max="4357" width="9.5703125" style="69" bestFit="1" customWidth="1"/>
    <col min="4358" max="4358" width="10.140625" style="69" bestFit="1" customWidth="1"/>
    <col min="4359" max="4359" width="8.7109375" style="69" bestFit="1" customWidth="1"/>
    <col min="4360" max="4360" width="7.5703125" style="69" bestFit="1" customWidth="1"/>
    <col min="4361" max="4361" width="8.7109375" style="69" bestFit="1" customWidth="1"/>
    <col min="4362" max="4362" width="12.28515625" style="69" customWidth="1"/>
    <col min="4363" max="4608" width="20.7109375" style="69"/>
    <col min="4609" max="4609" width="7.85546875" style="69" customWidth="1"/>
    <col min="4610" max="4610" width="20.7109375" style="69"/>
    <col min="4611" max="4611" width="9.5703125" style="69" bestFit="1" customWidth="1"/>
    <col min="4612" max="4612" width="10.85546875" style="69" customWidth="1"/>
    <col min="4613" max="4613" width="9.5703125" style="69" bestFit="1" customWidth="1"/>
    <col min="4614" max="4614" width="10.140625" style="69" bestFit="1" customWidth="1"/>
    <col min="4615" max="4615" width="8.7109375" style="69" bestFit="1" customWidth="1"/>
    <col min="4616" max="4616" width="7.5703125" style="69" bestFit="1" customWidth="1"/>
    <col min="4617" max="4617" width="8.7109375" style="69" bestFit="1" customWidth="1"/>
    <col min="4618" max="4618" width="12.28515625" style="69" customWidth="1"/>
    <col min="4619" max="4864" width="20.7109375" style="69"/>
    <col min="4865" max="4865" width="7.85546875" style="69" customWidth="1"/>
    <col min="4866" max="4866" width="20.7109375" style="69"/>
    <col min="4867" max="4867" width="9.5703125" style="69" bestFit="1" customWidth="1"/>
    <col min="4868" max="4868" width="10.85546875" style="69" customWidth="1"/>
    <col min="4869" max="4869" width="9.5703125" style="69" bestFit="1" customWidth="1"/>
    <col min="4870" max="4870" width="10.140625" style="69" bestFit="1" customWidth="1"/>
    <col min="4871" max="4871" width="8.7109375" style="69" bestFit="1" customWidth="1"/>
    <col min="4872" max="4872" width="7.5703125" style="69" bestFit="1" customWidth="1"/>
    <col min="4873" max="4873" width="8.7109375" style="69" bestFit="1" customWidth="1"/>
    <col min="4874" max="4874" width="12.28515625" style="69" customWidth="1"/>
    <col min="4875" max="5120" width="20.7109375" style="69"/>
    <col min="5121" max="5121" width="7.85546875" style="69" customWidth="1"/>
    <col min="5122" max="5122" width="20.7109375" style="69"/>
    <col min="5123" max="5123" width="9.5703125" style="69" bestFit="1" customWidth="1"/>
    <col min="5124" max="5124" width="10.85546875" style="69" customWidth="1"/>
    <col min="5125" max="5125" width="9.5703125" style="69" bestFit="1" customWidth="1"/>
    <col min="5126" max="5126" width="10.140625" style="69" bestFit="1" customWidth="1"/>
    <col min="5127" max="5127" width="8.7109375" style="69" bestFit="1" customWidth="1"/>
    <col min="5128" max="5128" width="7.5703125" style="69" bestFit="1" customWidth="1"/>
    <col min="5129" max="5129" width="8.7109375" style="69" bestFit="1" customWidth="1"/>
    <col min="5130" max="5130" width="12.28515625" style="69" customWidth="1"/>
    <col min="5131" max="5376" width="20.7109375" style="69"/>
    <col min="5377" max="5377" width="7.85546875" style="69" customWidth="1"/>
    <col min="5378" max="5378" width="20.7109375" style="69"/>
    <col min="5379" max="5379" width="9.5703125" style="69" bestFit="1" customWidth="1"/>
    <col min="5380" max="5380" width="10.85546875" style="69" customWidth="1"/>
    <col min="5381" max="5381" width="9.5703125" style="69" bestFit="1" customWidth="1"/>
    <col min="5382" max="5382" width="10.140625" style="69" bestFit="1" customWidth="1"/>
    <col min="5383" max="5383" width="8.7109375" style="69" bestFit="1" customWidth="1"/>
    <col min="5384" max="5384" width="7.5703125" style="69" bestFit="1" customWidth="1"/>
    <col min="5385" max="5385" width="8.7109375" style="69" bestFit="1" customWidth="1"/>
    <col min="5386" max="5386" width="12.28515625" style="69" customWidth="1"/>
    <col min="5387" max="5632" width="20.7109375" style="69"/>
    <col min="5633" max="5633" width="7.85546875" style="69" customWidth="1"/>
    <col min="5634" max="5634" width="20.7109375" style="69"/>
    <col min="5635" max="5635" width="9.5703125" style="69" bestFit="1" customWidth="1"/>
    <col min="5636" max="5636" width="10.85546875" style="69" customWidth="1"/>
    <col min="5637" max="5637" width="9.5703125" style="69" bestFit="1" customWidth="1"/>
    <col min="5638" max="5638" width="10.140625" style="69" bestFit="1" customWidth="1"/>
    <col min="5639" max="5639" width="8.7109375" style="69" bestFit="1" customWidth="1"/>
    <col min="5640" max="5640" width="7.5703125" style="69" bestFit="1" customWidth="1"/>
    <col min="5641" max="5641" width="8.7109375" style="69" bestFit="1" customWidth="1"/>
    <col min="5642" max="5642" width="12.28515625" style="69" customWidth="1"/>
    <col min="5643" max="5888" width="20.7109375" style="69"/>
    <col min="5889" max="5889" width="7.85546875" style="69" customWidth="1"/>
    <col min="5890" max="5890" width="20.7109375" style="69"/>
    <col min="5891" max="5891" width="9.5703125" style="69" bestFit="1" customWidth="1"/>
    <col min="5892" max="5892" width="10.85546875" style="69" customWidth="1"/>
    <col min="5893" max="5893" width="9.5703125" style="69" bestFit="1" customWidth="1"/>
    <col min="5894" max="5894" width="10.140625" style="69" bestFit="1" customWidth="1"/>
    <col min="5895" max="5895" width="8.7109375" style="69" bestFit="1" customWidth="1"/>
    <col min="5896" max="5896" width="7.5703125" style="69" bestFit="1" customWidth="1"/>
    <col min="5897" max="5897" width="8.7109375" style="69" bestFit="1" customWidth="1"/>
    <col min="5898" max="5898" width="12.28515625" style="69" customWidth="1"/>
    <col min="5899" max="6144" width="20.7109375" style="69"/>
    <col min="6145" max="6145" width="7.85546875" style="69" customWidth="1"/>
    <col min="6146" max="6146" width="20.7109375" style="69"/>
    <col min="6147" max="6147" width="9.5703125" style="69" bestFit="1" customWidth="1"/>
    <col min="6148" max="6148" width="10.85546875" style="69" customWidth="1"/>
    <col min="6149" max="6149" width="9.5703125" style="69" bestFit="1" customWidth="1"/>
    <col min="6150" max="6150" width="10.140625" style="69" bestFit="1" customWidth="1"/>
    <col min="6151" max="6151" width="8.7109375" style="69" bestFit="1" customWidth="1"/>
    <col min="6152" max="6152" width="7.5703125" style="69" bestFit="1" customWidth="1"/>
    <col min="6153" max="6153" width="8.7109375" style="69" bestFit="1" customWidth="1"/>
    <col min="6154" max="6154" width="12.28515625" style="69" customWidth="1"/>
    <col min="6155" max="6400" width="20.7109375" style="69"/>
    <col min="6401" max="6401" width="7.85546875" style="69" customWidth="1"/>
    <col min="6402" max="6402" width="20.7109375" style="69"/>
    <col min="6403" max="6403" width="9.5703125" style="69" bestFit="1" customWidth="1"/>
    <col min="6404" max="6404" width="10.85546875" style="69" customWidth="1"/>
    <col min="6405" max="6405" width="9.5703125" style="69" bestFit="1" customWidth="1"/>
    <col min="6406" max="6406" width="10.140625" style="69" bestFit="1" customWidth="1"/>
    <col min="6407" max="6407" width="8.7109375" style="69" bestFit="1" customWidth="1"/>
    <col min="6408" max="6408" width="7.5703125" style="69" bestFit="1" customWidth="1"/>
    <col min="6409" max="6409" width="8.7109375" style="69" bestFit="1" customWidth="1"/>
    <col min="6410" max="6410" width="12.28515625" style="69" customWidth="1"/>
    <col min="6411" max="6656" width="20.7109375" style="69"/>
    <col min="6657" max="6657" width="7.85546875" style="69" customWidth="1"/>
    <col min="6658" max="6658" width="20.7109375" style="69"/>
    <col min="6659" max="6659" width="9.5703125" style="69" bestFit="1" customWidth="1"/>
    <col min="6660" max="6660" width="10.85546875" style="69" customWidth="1"/>
    <col min="6661" max="6661" width="9.5703125" style="69" bestFit="1" customWidth="1"/>
    <col min="6662" max="6662" width="10.140625" style="69" bestFit="1" customWidth="1"/>
    <col min="6663" max="6663" width="8.7109375" style="69" bestFit="1" customWidth="1"/>
    <col min="6664" max="6664" width="7.5703125" style="69" bestFit="1" customWidth="1"/>
    <col min="6665" max="6665" width="8.7109375" style="69" bestFit="1" customWidth="1"/>
    <col min="6666" max="6666" width="12.28515625" style="69" customWidth="1"/>
    <col min="6667" max="6912" width="20.7109375" style="69"/>
    <col min="6913" max="6913" width="7.85546875" style="69" customWidth="1"/>
    <col min="6914" max="6914" width="20.7109375" style="69"/>
    <col min="6915" max="6915" width="9.5703125" style="69" bestFit="1" customWidth="1"/>
    <col min="6916" max="6916" width="10.85546875" style="69" customWidth="1"/>
    <col min="6917" max="6917" width="9.5703125" style="69" bestFit="1" customWidth="1"/>
    <col min="6918" max="6918" width="10.140625" style="69" bestFit="1" customWidth="1"/>
    <col min="6919" max="6919" width="8.7109375" style="69" bestFit="1" customWidth="1"/>
    <col min="6920" max="6920" width="7.5703125" style="69" bestFit="1" customWidth="1"/>
    <col min="6921" max="6921" width="8.7109375" style="69" bestFit="1" customWidth="1"/>
    <col min="6922" max="6922" width="12.28515625" style="69" customWidth="1"/>
    <col min="6923" max="7168" width="20.7109375" style="69"/>
    <col min="7169" max="7169" width="7.85546875" style="69" customWidth="1"/>
    <col min="7170" max="7170" width="20.7109375" style="69"/>
    <col min="7171" max="7171" width="9.5703125" style="69" bestFit="1" customWidth="1"/>
    <col min="7172" max="7172" width="10.85546875" style="69" customWidth="1"/>
    <col min="7173" max="7173" width="9.5703125" style="69" bestFit="1" customWidth="1"/>
    <col min="7174" max="7174" width="10.140625" style="69" bestFit="1" customWidth="1"/>
    <col min="7175" max="7175" width="8.7109375" style="69" bestFit="1" customWidth="1"/>
    <col min="7176" max="7176" width="7.5703125" style="69" bestFit="1" customWidth="1"/>
    <col min="7177" max="7177" width="8.7109375" style="69" bestFit="1" customWidth="1"/>
    <col min="7178" max="7178" width="12.28515625" style="69" customWidth="1"/>
    <col min="7179" max="7424" width="20.7109375" style="69"/>
    <col min="7425" max="7425" width="7.85546875" style="69" customWidth="1"/>
    <col min="7426" max="7426" width="20.7109375" style="69"/>
    <col min="7427" max="7427" width="9.5703125" style="69" bestFit="1" customWidth="1"/>
    <col min="7428" max="7428" width="10.85546875" style="69" customWidth="1"/>
    <col min="7429" max="7429" width="9.5703125" style="69" bestFit="1" customWidth="1"/>
    <col min="7430" max="7430" width="10.140625" style="69" bestFit="1" customWidth="1"/>
    <col min="7431" max="7431" width="8.7109375" style="69" bestFit="1" customWidth="1"/>
    <col min="7432" max="7432" width="7.5703125" style="69" bestFit="1" customWidth="1"/>
    <col min="7433" max="7433" width="8.7109375" style="69" bestFit="1" customWidth="1"/>
    <col min="7434" max="7434" width="12.28515625" style="69" customWidth="1"/>
    <col min="7435" max="7680" width="20.7109375" style="69"/>
    <col min="7681" max="7681" width="7.85546875" style="69" customWidth="1"/>
    <col min="7682" max="7682" width="20.7109375" style="69"/>
    <col min="7683" max="7683" width="9.5703125" style="69" bestFit="1" customWidth="1"/>
    <col min="7684" max="7684" width="10.85546875" style="69" customWidth="1"/>
    <col min="7685" max="7685" width="9.5703125" style="69" bestFit="1" customWidth="1"/>
    <col min="7686" max="7686" width="10.140625" style="69" bestFit="1" customWidth="1"/>
    <col min="7687" max="7687" width="8.7109375" style="69" bestFit="1" customWidth="1"/>
    <col min="7688" max="7688" width="7.5703125" style="69" bestFit="1" customWidth="1"/>
    <col min="7689" max="7689" width="8.7109375" style="69" bestFit="1" customWidth="1"/>
    <col min="7690" max="7690" width="12.28515625" style="69" customWidth="1"/>
    <col min="7691" max="7936" width="20.7109375" style="69"/>
    <col min="7937" max="7937" width="7.85546875" style="69" customWidth="1"/>
    <col min="7938" max="7938" width="20.7109375" style="69"/>
    <col min="7939" max="7939" width="9.5703125" style="69" bestFit="1" customWidth="1"/>
    <col min="7940" max="7940" width="10.85546875" style="69" customWidth="1"/>
    <col min="7941" max="7941" width="9.5703125" style="69" bestFit="1" customWidth="1"/>
    <col min="7942" max="7942" width="10.140625" style="69" bestFit="1" customWidth="1"/>
    <col min="7943" max="7943" width="8.7109375" style="69" bestFit="1" customWidth="1"/>
    <col min="7944" max="7944" width="7.5703125" style="69" bestFit="1" customWidth="1"/>
    <col min="7945" max="7945" width="8.7109375" style="69" bestFit="1" customWidth="1"/>
    <col min="7946" max="7946" width="12.28515625" style="69" customWidth="1"/>
    <col min="7947" max="8192" width="20.7109375" style="69"/>
    <col min="8193" max="8193" width="7.85546875" style="69" customWidth="1"/>
    <col min="8194" max="8194" width="20.7109375" style="69"/>
    <col min="8195" max="8195" width="9.5703125" style="69" bestFit="1" customWidth="1"/>
    <col min="8196" max="8196" width="10.85546875" style="69" customWidth="1"/>
    <col min="8197" max="8197" width="9.5703125" style="69" bestFit="1" customWidth="1"/>
    <col min="8198" max="8198" width="10.140625" style="69" bestFit="1" customWidth="1"/>
    <col min="8199" max="8199" width="8.7109375" style="69" bestFit="1" customWidth="1"/>
    <col min="8200" max="8200" width="7.5703125" style="69" bestFit="1" customWidth="1"/>
    <col min="8201" max="8201" width="8.7109375" style="69" bestFit="1" customWidth="1"/>
    <col min="8202" max="8202" width="12.28515625" style="69" customWidth="1"/>
    <col min="8203" max="8448" width="20.7109375" style="69"/>
    <col min="8449" max="8449" width="7.85546875" style="69" customWidth="1"/>
    <col min="8450" max="8450" width="20.7109375" style="69"/>
    <col min="8451" max="8451" width="9.5703125" style="69" bestFit="1" customWidth="1"/>
    <col min="8452" max="8452" width="10.85546875" style="69" customWidth="1"/>
    <col min="8453" max="8453" width="9.5703125" style="69" bestFit="1" customWidth="1"/>
    <col min="8454" max="8454" width="10.140625" style="69" bestFit="1" customWidth="1"/>
    <col min="8455" max="8455" width="8.7109375" style="69" bestFit="1" customWidth="1"/>
    <col min="8456" max="8456" width="7.5703125" style="69" bestFit="1" customWidth="1"/>
    <col min="8457" max="8457" width="8.7109375" style="69" bestFit="1" customWidth="1"/>
    <col min="8458" max="8458" width="12.28515625" style="69" customWidth="1"/>
    <col min="8459" max="8704" width="20.7109375" style="69"/>
    <col min="8705" max="8705" width="7.85546875" style="69" customWidth="1"/>
    <col min="8706" max="8706" width="20.7109375" style="69"/>
    <col min="8707" max="8707" width="9.5703125" style="69" bestFit="1" customWidth="1"/>
    <col min="8708" max="8708" width="10.85546875" style="69" customWidth="1"/>
    <col min="8709" max="8709" width="9.5703125" style="69" bestFit="1" customWidth="1"/>
    <col min="8710" max="8710" width="10.140625" style="69" bestFit="1" customWidth="1"/>
    <col min="8711" max="8711" width="8.7109375" style="69" bestFit="1" customWidth="1"/>
    <col min="8712" max="8712" width="7.5703125" style="69" bestFit="1" customWidth="1"/>
    <col min="8713" max="8713" width="8.7109375" style="69" bestFit="1" customWidth="1"/>
    <col min="8714" max="8714" width="12.28515625" style="69" customWidth="1"/>
    <col min="8715" max="8960" width="20.7109375" style="69"/>
    <col min="8961" max="8961" width="7.85546875" style="69" customWidth="1"/>
    <col min="8962" max="8962" width="20.7109375" style="69"/>
    <col min="8963" max="8963" width="9.5703125" style="69" bestFit="1" customWidth="1"/>
    <col min="8964" max="8964" width="10.85546875" style="69" customWidth="1"/>
    <col min="8965" max="8965" width="9.5703125" style="69" bestFit="1" customWidth="1"/>
    <col min="8966" max="8966" width="10.140625" style="69" bestFit="1" customWidth="1"/>
    <col min="8967" max="8967" width="8.7109375" style="69" bestFit="1" customWidth="1"/>
    <col min="8968" max="8968" width="7.5703125" style="69" bestFit="1" customWidth="1"/>
    <col min="8969" max="8969" width="8.7109375" style="69" bestFit="1" customWidth="1"/>
    <col min="8970" max="8970" width="12.28515625" style="69" customWidth="1"/>
    <col min="8971" max="9216" width="20.7109375" style="69"/>
    <col min="9217" max="9217" width="7.85546875" style="69" customWidth="1"/>
    <col min="9218" max="9218" width="20.7109375" style="69"/>
    <col min="9219" max="9219" width="9.5703125" style="69" bestFit="1" customWidth="1"/>
    <col min="9220" max="9220" width="10.85546875" style="69" customWidth="1"/>
    <col min="9221" max="9221" width="9.5703125" style="69" bestFit="1" customWidth="1"/>
    <col min="9222" max="9222" width="10.140625" style="69" bestFit="1" customWidth="1"/>
    <col min="9223" max="9223" width="8.7109375" style="69" bestFit="1" customWidth="1"/>
    <col min="9224" max="9224" width="7.5703125" style="69" bestFit="1" customWidth="1"/>
    <col min="9225" max="9225" width="8.7109375" style="69" bestFit="1" customWidth="1"/>
    <col min="9226" max="9226" width="12.28515625" style="69" customWidth="1"/>
    <col min="9227" max="9472" width="20.7109375" style="69"/>
    <col min="9473" max="9473" width="7.85546875" style="69" customWidth="1"/>
    <col min="9474" max="9474" width="20.7109375" style="69"/>
    <col min="9475" max="9475" width="9.5703125" style="69" bestFit="1" customWidth="1"/>
    <col min="9476" max="9476" width="10.85546875" style="69" customWidth="1"/>
    <col min="9477" max="9477" width="9.5703125" style="69" bestFit="1" customWidth="1"/>
    <col min="9478" max="9478" width="10.140625" style="69" bestFit="1" customWidth="1"/>
    <col min="9479" max="9479" width="8.7109375" style="69" bestFit="1" customWidth="1"/>
    <col min="9480" max="9480" width="7.5703125" style="69" bestFit="1" customWidth="1"/>
    <col min="9481" max="9481" width="8.7109375" style="69" bestFit="1" customWidth="1"/>
    <col min="9482" max="9482" width="12.28515625" style="69" customWidth="1"/>
    <col min="9483" max="9728" width="20.7109375" style="69"/>
    <col min="9729" max="9729" width="7.85546875" style="69" customWidth="1"/>
    <col min="9730" max="9730" width="20.7109375" style="69"/>
    <col min="9731" max="9731" width="9.5703125" style="69" bestFit="1" customWidth="1"/>
    <col min="9732" max="9732" width="10.85546875" style="69" customWidth="1"/>
    <col min="9733" max="9733" width="9.5703125" style="69" bestFit="1" customWidth="1"/>
    <col min="9734" max="9734" width="10.140625" style="69" bestFit="1" customWidth="1"/>
    <col min="9735" max="9735" width="8.7109375" style="69" bestFit="1" customWidth="1"/>
    <col min="9736" max="9736" width="7.5703125" style="69" bestFit="1" customWidth="1"/>
    <col min="9737" max="9737" width="8.7109375" style="69" bestFit="1" customWidth="1"/>
    <col min="9738" max="9738" width="12.28515625" style="69" customWidth="1"/>
    <col min="9739" max="9984" width="20.7109375" style="69"/>
    <col min="9985" max="9985" width="7.85546875" style="69" customWidth="1"/>
    <col min="9986" max="9986" width="20.7109375" style="69"/>
    <col min="9987" max="9987" width="9.5703125" style="69" bestFit="1" customWidth="1"/>
    <col min="9988" max="9988" width="10.85546875" style="69" customWidth="1"/>
    <col min="9989" max="9989" width="9.5703125" style="69" bestFit="1" customWidth="1"/>
    <col min="9990" max="9990" width="10.140625" style="69" bestFit="1" customWidth="1"/>
    <col min="9991" max="9991" width="8.7109375" style="69" bestFit="1" customWidth="1"/>
    <col min="9992" max="9992" width="7.5703125" style="69" bestFit="1" customWidth="1"/>
    <col min="9993" max="9993" width="8.7109375" style="69" bestFit="1" customWidth="1"/>
    <col min="9994" max="9994" width="12.28515625" style="69" customWidth="1"/>
    <col min="9995" max="10240" width="20.7109375" style="69"/>
    <col min="10241" max="10241" width="7.85546875" style="69" customWidth="1"/>
    <col min="10242" max="10242" width="20.7109375" style="69"/>
    <col min="10243" max="10243" width="9.5703125" style="69" bestFit="1" customWidth="1"/>
    <col min="10244" max="10244" width="10.85546875" style="69" customWidth="1"/>
    <col min="10245" max="10245" width="9.5703125" style="69" bestFit="1" customWidth="1"/>
    <col min="10246" max="10246" width="10.140625" style="69" bestFit="1" customWidth="1"/>
    <col min="10247" max="10247" width="8.7109375" style="69" bestFit="1" customWidth="1"/>
    <col min="10248" max="10248" width="7.5703125" style="69" bestFit="1" customWidth="1"/>
    <col min="10249" max="10249" width="8.7109375" style="69" bestFit="1" customWidth="1"/>
    <col min="10250" max="10250" width="12.28515625" style="69" customWidth="1"/>
    <col min="10251" max="10496" width="20.7109375" style="69"/>
    <col min="10497" max="10497" width="7.85546875" style="69" customWidth="1"/>
    <col min="10498" max="10498" width="20.7109375" style="69"/>
    <col min="10499" max="10499" width="9.5703125" style="69" bestFit="1" customWidth="1"/>
    <col min="10500" max="10500" width="10.85546875" style="69" customWidth="1"/>
    <col min="10501" max="10501" width="9.5703125" style="69" bestFit="1" customWidth="1"/>
    <col min="10502" max="10502" width="10.140625" style="69" bestFit="1" customWidth="1"/>
    <col min="10503" max="10503" width="8.7109375" style="69" bestFit="1" customWidth="1"/>
    <col min="10504" max="10504" width="7.5703125" style="69" bestFit="1" customWidth="1"/>
    <col min="10505" max="10505" width="8.7109375" style="69" bestFit="1" customWidth="1"/>
    <col min="10506" max="10506" width="12.28515625" style="69" customWidth="1"/>
    <col min="10507" max="10752" width="20.7109375" style="69"/>
    <col min="10753" max="10753" width="7.85546875" style="69" customWidth="1"/>
    <col min="10754" max="10754" width="20.7109375" style="69"/>
    <col min="10755" max="10755" width="9.5703125" style="69" bestFit="1" customWidth="1"/>
    <col min="10756" max="10756" width="10.85546875" style="69" customWidth="1"/>
    <col min="10757" max="10757" width="9.5703125" style="69" bestFit="1" customWidth="1"/>
    <col min="10758" max="10758" width="10.140625" style="69" bestFit="1" customWidth="1"/>
    <col min="10759" max="10759" width="8.7109375" style="69" bestFit="1" customWidth="1"/>
    <col min="10760" max="10760" width="7.5703125" style="69" bestFit="1" customWidth="1"/>
    <col min="10761" max="10761" width="8.7109375" style="69" bestFit="1" customWidth="1"/>
    <col min="10762" max="10762" width="12.28515625" style="69" customWidth="1"/>
    <col min="10763" max="11008" width="20.7109375" style="69"/>
    <col min="11009" max="11009" width="7.85546875" style="69" customWidth="1"/>
    <col min="11010" max="11010" width="20.7109375" style="69"/>
    <col min="11011" max="11011" width="9.5703125" style="69" bestFit="1" customWidth="1"/>
    <col min="11012" max="11012" width="10.85546875" style="69" customWidth="1"/>
    <col min="11013" max="11013" width="9.5703125" style="69" bestFit="1" customWidth="1"/>
    <col min="11014" max="11014" width="10.140625" style="69" bestFit="1" customWidth="1"/>
    <col min="11015" max="11015" width="8.7109375" style="69" bestFit="1" customWidth="1"/>
    <col min="11016" max="11016" width="7.5703125" style="69" bestFit="1" customWidth="1"/>
    <col min="11017" max="11017" width="8.7109375" style="69" bestFit="1" customWidth="1"/>
    <col min="11018" max="11018" width="12.28515625" style="69" customWidth="1"/>
    <col min="11019" max="11264" width="20.7109375" style="69"/>
    <col min="11265" max="11265" width="7.85546875" style="69" customWidth="1"/>
    <col min="11266" max="11266" width="20.7109375" style="69"/>
    <col min="11267" max="11267" width="9.5703125" style="69" bestFit="1" customWidth="1"/>
    <col min="11268" max="11268" width="10.85546875" style="69" customWidth="1"/>
    <col min="11269" max="11269" width="9.5703125" style="69" bestFit="1" customWidth="1"/>
    <col min="11270" max="11270" width="10.140625" style="69" bestFit="1" customWidth="1"/>
    <col min="11271" max="11271" width="8.7109375" style="69" bestFit="1" customWidth="1"/>
    <col min="11272" max="11272" width="7.5703125" style="69" bestFit="1" customWidth="1"/>
    <col min="11273" max="11273" width="8.7109375" style="69" bestFit="1" customWidth="1"/>
    <col min="11274" max="11274" width="12.28515625" style="69" customWidth="1"/>
    <col min="11275" max="11520" width="20.7109375" style="69"/>
    <col min="11521" max="11521" width="7.85546875" style="69" customWidth="1"/>
    <col min="11522" max="11522" width="20.7109375" style="69"/>
    <col min="11523" max="11523" width="9.5703125" style="69" bestFit="1" customWidth="1"/>
    <col min="11524" max="11524" width="10.85546875" style="69" customWidth="1"/>
    <col min="11525" max="11525" width="9.5703125" style="69" bestFit="1" customWidth="1"/>
    <col min="11526" max="11526" width="10.140625" style="69" bestFit="1" customWidth="1"/>
    <col min="11527" max="11527" width="8.7109375" style="69" bestFit="1" customWidth="1"/>
    <col min="11528" max="11528" width="7.5703125" style="69" bestFit="1" customWidth="1"/>
    <col min="11529" max="11529" width="8.7109375" style="69" bestFit="1" customWidth="1"/>
    <col min="11530" max="11530" width="12.28515625" style="69" customWidth="1"/>
    <col min="11531" max="11776" width="20.7109375" style="69"/>
    <col min="11777" max="11777" width="7.85546875" style="69" customWidth="1"/>
    <col min="11778" max="11778" width="20.7109375" style="69"/>
    <col min="11779" max="11779" width="9.5703125" style="69" bestFit="1" customWidth="1"/>
    <col min="11780" max="11780" width="10.85546875" style="69" customWidth="1"/>
    <col min="11781" max="11781" width="9.5703125" style="69" bestFit="1" customWidth="1"/>
    <col min="11782" max="11782" width="10.140625" style="69" bestFit="1" customWidth="1"/>
    <col min="11783" max="11783" width="8.7109375" style="69" bestFit="1" customWidth="1"/>
    <col min="11784" max="11784" width="7.5703125" style="69" bestFit="1" customWidth="1"/>
    <col min="11785" max="11785" width="8.7109375" style="69" bestFit="1" customWidth="1"/>
    <col min="11786" max="11786" width="12.28515625" style="69" customWidth="1"/>
    <col min="11787" max="12032" width="20.7109375" style="69"/>
    <col min="12033" max="12033" width="7.85546875" style="69" customWidth="1"/>
    <col min="12034" max="12034" width="20.7109375" style="69"/>
    <col min="12035" max="12035" width="9.5703125" style="69" bestFit="1" customWidth="1"/>
    <col min="12036" max="12036" width="10.85546875" style="69" customWidth="1"/>
    <col min="12037" max="12037" width="9.5703125" style="69" bestFit="1" customWidth="1"/>
    <col min="12038" max="12038" width="10.140625" style="69" bestFit="1" customWidth="1"/>
    <col min="12039" max="12039" width="8.7109375" style="69" bestFit="1" customWidth="1"/>
    <col min="12040" max="12040" width="7.5703125" style="69" bestFit="1" customWidth="1"/>
    <col min="12041" max="12041" width="8.7109375" style="69" bestFit="1" customWidth="1"/>
    <col min="12042" max="12042" width="12.28515625" style="69" customWidth="1"/>
    <col min="12043" max="12288" width="20.7109375" style="69"/>
    <col min="12289" max="12289" width="7.85546875" style="69" customWidth="1"/>
    <col min="12290" max="12290" width="20.7109375" style="69"/>
    <col min="12291" max="12291" width="9.5703125" style="69" bestFit="1" customWidth="1"/>
    <col min="12292" max="12292" width="10.85546875" style="69" customWidth="1"/>
    <col min="12293" max="12293" width="9.5703125" style="69" bestFit="1" customWidth="1"/>
    <col min="12294" max="12294" width="10.140625" style="69" bestFit="1" customWidth="1"/>
    <col min="12295" max="12295" width="8.7109375" style="69" bestFit="1" customWidth="1"/>
    <col min="12296" max="12296" width="7.5703125" style="69" bestFit="1" customWidth="1"/>
    <col min="12297" max="12297" width="8.7109375" style="69" bestFit="1" customWidth="1"/>
    <col min="12298" max="12298" width="12.28515625" style="69" customWidth="1"/>
    <col min="12299" max="12544" width="20.7109375" style="69"/>
    <col min="12545" max="12545" width="7.85546875" style="69" customWidth="1"/>
    <col min="12546" max="12546" width="20.7109375" style="69"/>
    <col min="12547" max="12547" width="9.5703125" style="69" bestFit="1" customWidth="1"/>
    <col min="12548" max="12548" width="10.85546875" style="69" customWidth="1"/>
    <col min="12549" max="12549" width="9.5703125" style="69" bestFit="1" customWidth="1"/>
    <col min="12550" max="12550" width="10.140625" style="69" bestFit="1" customWidth="1"/>
    <col min="12551" max="12551" width="8.7109375" style="69" bestFit="1" customWidth="1"/>
    <col min="12552" max="12552" width="7.5703125" style="69" bestFit="1" customWidth="1"/>
    <col min="12553" max="12553" width="8.7109375" style="69" bestFit="1" customWidth="1"/>
    <col min="12554" max="12554" width="12.28515625" style="69" customWidth="1"/>
    <col min="12555" max="12800" width="20.7109375" style="69"/>
    <col min="12801" max="12801" width="7.85546875" style="69" customWidth="1"/>
    <col min="12802" max="12802" width="20.7109375" style="69"/>
    <col min="12803" max="12803" width="9.5703125" style="69" bestFit="1" customWidth="1"/>
    <col min="12804" max="12804" width="10.85546875" style="69" customWidth="1"/>
    <col min="12805" max="12805" width="9.5703125" style="69" bestFit="1" customWidth="1"/>
    <col min="12806" max="12806" width="10.140625" style="69" bestFit="1" customWidth="1"/>
    <col min="12807" max="12807" width="8.7109375" style="69" bestFit="1" customWidth="1"/>
    <col min="12808" max="12808" width="7.5703125" style="69" bestFit="1" customWidth="1"/>
    <col min="12809" max="12809" width="8.7109375" style="69" bestFit="1" customWidth="1"/>
    <col min="12810" max="12810" width="12.28515625" style="69" customWidth="1"/>
    <col min="12811" max="13056" width="20.7109375" style="69"/>
    <col min="13057" max="13057" width="7.85546875" style="69" customWidth="1"/>
    <col min="13058" max="13058" width="20.7109375" style="69"/>
    <col min="13059" max="13059" width="9.5703125" style="69" bestFit="1" customWidth="1"/>
    <col min="13060" max="13060" width="10.85546875" style="69" customWidth="1"/>
    <col min="13061" max="13061" width="9.5703125" style="69" bestFit="1" customWidth="1"/>
    <col min="13062" max="13062" width="10.140625" style="69" bestFit="1" customWidth="1"/>
    <col min="13063" max="13063" width="8.7109375" style="69" bestFit="1" customWidth="1"/>
    <col min="13064" max="13064" width="7.5703125" style="69" bestFit="1" customWidth="1"/>
    <col min="13065" max="13065" width="8.7109375" style="69" bestFit="1" customWidth="1"/>
    <col min="13066" max="13066" width="12.28515625" style="69" customWidth="1"/>
    <col min="13067" max="13312" width="20.7109375" style="69"/>
    <col min="13313" max="13313" width="7.85546875" style="69" customWidth="1"/>
    <col min="13314" max="13314" width="20.7109375" style="69"/>
    <col min="13315" max="13315" width="9.5703125" style="69" bestFit="1" customWidth="1"/>
    <col min="13316" max="13316" width="10.85546875" style="69" customWidth="1"/>
    <col min="13317" max="13317" width="9.5703125" style="69" bestFit="1" customWidth="1"/>
    <col min="13318" max="13318" width="10.140625" style="69" bestFit="1" customWidth="1"/>
    <col min="13319" max="13319" width="8.7109375" style="69" bestFit="1" customWidth="1"/>
    <col min="13320" max="13320" width="7.5703125" style="69" bestFit="1" customWidth="1"/>
    <col min="13321" max="13321" width="8.7109375" style="69" bestFit="1" customWidth="1"/>
    <col min="13322" max="13322" width="12.28515625" style="69" customWidth="1"/>
    <col min="13323" max="13568" width="20.7109375" style="69"/>
    <col min="13569" max="13569" width="7.85546875" style="69" customWidth="1"/>
    <col min="13570" max="13570" width="20.7109375" style="69"/>
    <col min="13571" max="13571" width="9.5703125" style="69" bestFit="1" customWidth="1"/>
    <col min="13572" max="13572" width="10.85546875" style="69" customWidth="1"/>
    <col min="13573" max="13573" width="9.5703125" style="69" bestFit="1" customWidth="1"/>
    <col min="13574" max="13574" width="10.140625" style="69" bestFit="1" customWidth="1"/>
    <col min="13575" max="13575" width="8.7109375" style="69" bestFit="1" customWidth="1"/>
    <col min="13576" max="13576" width="7.5703125" style="69" bestFit="1" customWidth="1"/>
    <col min="13577" max="13577" width="8.7109375" style="69" bestFit="1" customWidth="1"/>
    <col min="13578" max="13578" width="12.28515625" style="69" customWidth="1"/>
    <col min="13579" max="13824" width="20.7109375" style="69"/>
    <col min="13825" max="13825" width="7.85546875" style="69" customWidth="1"/>
    <col min="13826" max="13826" width="20.7109375" style="69"/>
    <col min="13827" max="13827" width="9.5703125" style="69" bestFit="1" customWidth="1"/>
    <col min="13828" max="13828" width="10.85546875" style="69" customWidth="1"/>
    <col min="13829" max="13829" width="9.5703125" style="69" bestFit="1" customWidth="1"/>
    <col min="13830" max="13830" width="10.140625" style="69" bestFit="1" customWidth="1"/>
    <col min="13831" max="13831" width="8.7109375" style="69" bestFit="1" customWidth="1"/>
    <col min="13832" max="13832" width="7.5703125" style="69" bestFit="1" customWidth="1"/>
    <col min="13833" max="13833" width="8.7109375" style="69" bestFit="1" customWidth="1"/>
    <col min="13834" max="13834" width="12.28515625" style="69" customWidth="1"/>
    <col min="13835" max="14080" width="20.7109375" style="69"/>
    <col min="14081" max="14081" width="7.85546875" style="69" customWidth="1"/>
    <col min="14082" max="14082" width="20.7109375" style="69"/>
    <col min="14083" max="14083" width="9.5703125" style="69" bestFit="1" customWidth="1"/>
    <col min="14084" max="14084" width="10.85546875" style="69" customWidth="1"/>
    <col min="14085" max="14085" width="9.5703125" style="69" bestFit="1" customWidth="1"/>
    <col min="14086" max="14086" width="10.140625" style="69" bestFit="1" customWidth="1"/>
    <col min="14087" max="14087" width="8.7109375" style="69" bestFit="1" customWidth="1"/>
    <col min="14088" max="14088" width="7.5703125" style="69" bestFit="1" customWidth="1"/>
    <col min="14089" max="14089" width="8.7109375" style="69" bestFit="1" customWidth="1"/>
    <col min="14090" max="14090" width="12.28515625" style="69" customWidth="1"/>
    <col min="14091" max="14336" width="20.7109375" style="69"/>
    <col min="14337" max="14337" width="7.85546875" style="69" customWidth="1"/>
    <col min="14338" max="14338" width="20.7109375" style="69"/>
    <col min="14339" max="14339" width="9.5703125" style="69" bestFit="1" customWidth="1"/>
    <col min="14340" max="14340" width="10.85546875" style="69" customWidth="1"/>
    <col min="14341" max="14341" width="9.5703125" style="69" bestFit="1" customWidth="1"/>
    <col min="14342" max="14342" width="10.140625" style="69" bestFit="1" customWidth="1"/>
    <col min="14343" max="14343" width="8.7109375" style="69" bestFit="1" customWidth="1"/>
    <col min="14344" max="14344" width="7.5703125" style="69" bestFit="1" customWidth="1"/>
    <col min="14345" max="14345" width="8.7109375" style="69" bestFit="1" customWidth="1"/>
    <col min="14346" max="14346" width="12.28515625" style="69" customWidth="1"/>
    <col min="14347" max="14592" width="20.7109375" style="69"/>
    <col min="14593" max="14593" width="7.85546875" style="69" customWidth="1"/>
    <col min="14594" max="14594" width="20.7109375" style="69"/>
    <col min="14595" max="14595" width="9.5703125" style="69" bestFit="1" customWidth="1"/>
    <col min="14596" max="14596" width="10.85546875" style="69" customWidth="1"/>
    <col min="14597" max="14597" width="9.5703125" style="69" bestFit="1" customWidth="1"/>
    <col min="14598" max="14598" width="10.140625" style="69" bestFit="1" customWidth="1"/>
    <col min="14599" max="14599" width="8.7109375" style="69" bestFit="1" customWidth="1"/>
    <col min="14600" max="14600" width="7.5703125" style="69" bestFit="1" customWidth="1"/>
    <col min="14601" max="14601" width="8.7109375" style="69" bestFit="1" customWidth="1"/>
    <col min="14602" max="14602" width="12.28515625" style="69" customWidth="1"/>
    <col min="14603" max="14848" width="20.7109375" style="69"/>
    <col min="14849" max="14849" width="7.85546875" style="69" customWidth="1"/>
    <col min="14850" max="14850" width="20.7109375" style="69"/>
    <col min="14851" max="14851" width="9.5703125" style="69" bestFit="1" customWidth="1"/>
    <col min="14852" max="14852" width="10.85546875" style="69" customWidth="1"/>
    <col min="14853" max="14853" width="9.5703125" style="69" bestFit="1" customWidth="1"/>
    <col min="14854" max="14854" width="10.140625" style="69" bestFit="1" customWidth="1"/>
    <col min="14855" max="14855" width="8.7109375" style="69" bestFit="1" customWidth="1"/>
    <col min="14856" max="14856" width="7.5703125" style="69" bestFit="1" customWidth="1"/>
    <col min="14857" max="14857" width="8.7109375" style="69" bestFit="1" customWidth="1"/>
    <col min="14858" max="14858" width="12.28515625" style="69" customWidth="1"/>
    <col min="14859" max="15104" width="20.7109375" style="69"/>
    <col min="15105" max="15105" width="7.85546875" style="69" customWidth="1"/>
    <col min="15106" max="15106" width="20.7109375" style="69"/>
    <col min="15107" max="15107" width="9.5703125" style="69" bestFit="1" customWidth="1"/>
    <col min="15108" max="15108" width="10.85546875" style="69" customWidth="1"/>
    <col min="15109" max="15109" width="9.5703125" style="69" bestFit="1" customWidth="1"/>
    <col min="15110" max="15110" width="10.140625" style="69" bestFit="1" customWidth="1"/>
    <col min="15111" max="15111" width="8.7109375" style="69" bestFit="1" customWidth="1"/>
    <col min="15112" max="15112" width="7.5703125" style="69" bestFit="1" customWidth="1"/>
    <col min="15113" max="15113" width="8.7109375" style="69" bestFit="1" customWidth="1"/>
    <col min="15114" max="15114" width="12.28515625" style="69" customWidth="1"/>
    <col min="15115" max="15360" width="20.7109375" style="69"/>
    <col min="15361" max="15361" width="7.85546875" style="69" customWidth="1"/>
    <col min="15362" max="15362" width="20.7109375" style="69"/>
    <col min="15363" max="15363" width="9.5703125" style="69" bestFit="1" customWidth="1"/>
    <col min="15364" max="15364" width="10.85546875" style="69" customWidth="1"/>
    <col min="15365" max="15365" width="9.5703125" style="69" bestFit="1" customWidth="1"/>
    <col min="15366" max="15366" width="10.140625" style="69" bestFit="1" customWidth="1"/>
    <col min="15367" max="15367" width="8.7109375" style="69" bestFit="1" customWidth="1"/>
    <col min="15368" max="15368" width="7.5703125" style="69" bestFit="1" customWidth="1"/>
    <col min="15369" max="15369" width="8.7109375" style="69" bestFit="1" customWidth="1"/>
    <col min="15370" max="15370" width="12.28515625" style="69" customWidth="1"/>
    <col min="15371" max="15616" width="20.7109375" style="69"/>
    <col min="15617" max="15617" width="7.85546875" style="69" customWidth="1"/>
    <col min="15618" max="15618" width="20.7109375" style="69"/>
    <col min="15619" max="15619" width="9.5703125" style="69" bestFit="1" customWidth="1"/>
    <col min="15620" max="15620" width="10.85546875" style="69" customWidth="1"/>
    <col min="15621" max="15621" width="9.5703125" style="69" bestFit="1" customWidth="1"/>
    <col min="15622" max="15622" width="10.140625" style="69" bestFit="1" customWidth="1"/>
    <col min="15623" max="15623" width="8.7109375" style="69" bestFit="1" customWidth="1"/>
    <col min="15624" max="15624" width="7.5703125" style="69" bestFit="1" customWidth="1"/>
    <col min="15625" max="15625" width="8.7109375" style="69" bestFit="1" customWidth="1"/>
    <col min="15626" max="15626" width="12.28515625" style="69" customWidth="1"/>
    <col min="15627" max="15872" width="20.7109375" style="69"/>
    <col min="15873" max="15873" width="7.85546875" style="69" customWidth="1"/>
    <col min="15874" max="15874" width="20.7109375" style="69"/>
    <col min="15875" max="15875" width="9.5703125" style="69" bestFit="1" customWidth="1"/>
    <col min="15876" max="15876" width="10.85546875" style="69" customWidth="1"/>
    <col min="15877" max="15877" width="9.5703125" style="69" bestFit="1" customWidth="1"/>
    <col min="15878" max="15878" width="10.140625" style="69" bestFit="1" customWidth="1"/>
    <col min="15879" max="15879" width="8.7109375" style="69" bestFit="1" customWidth="1"/>
    <col min="15880" max="15880" width="7.5703125" style="69" bestFit="1" customWidth="1"/>
    <col min="15881" max="15881" width="8.7109375" style="69" bestFit="1" customWidth="1"/>
    <col min="15882" max="15882" width="12.28515625" style="69" customWidth="1"/>
    <col min="15883" max="16128" width="20.7109375" style="69"/>
    <col min="16129" max="16129" width="7.85546875" style="69" customWidth="1"/>
    <col min="16130" max="16130" width="20.7109375" style="69"/>
    <col min="16131" max="16131" width="9.5703125" style="69" bestFit="1" customWidth="1"/>
    <col min="16132" max="16132" width="10.85546875" style="69" customWidth="1"/>
    <col min="16133" max="16133" width="9.5703125" style="69" bestFit="1" customWidth="1"/>
    <col min="16134" max="16134" width="10.140625" style="69" bestFit="1" customWidth="1"/>
    <col min="16135" max="16135" width="8.7109375" style="69" bestFit="1" customWidth="1"/>
    <col min="16136" max="16136" width="7.5703125" style="69" bestFit="1" customWidth="1"/>
    <col min="16137" max="16137" width="8.7109375" style="69" bestFit="1" customWidth="1"/>
    <col min="16138" max="16138" width="12.28515625" style="69" customWidth="1"/>
    <col min="16139" max="16384" width="20.7109375" style="69"/>
  </cols>
  <sheetData>
    <row r="1" spans="1:11" x14ac:dyDescent="0.2">
      <c r="A1" s="68"/>
    </row>
    <row r="7" spans="1:11" x14ac:dyDescent="0.2">
      <c r="B7" s="1" t="s">
        <v>0</v>
      </c>
      <c r="C7" s="70"/>
      <c r="D7" s="70"/>
      <c r="E7" s="70"/>
    </row>
    <row r="8" spans="1:11" x14ac:dyDescent="0.2">
      <c r="B8" s="71" t="s">
        <v>1</v>
      </c>
      <c r="C8" s="70"/>
      <c r="D8" s="70"/>
      <c r="E8" s="70"/>
    </row>
    <row r="9" spans="1:11" x14ac:dyDescent="0.2">
      <c r="B9" s="71"/>
      <c r="C9" s="70"/>
      <c r="D9" s="70"/>
      <c r="E9" s="70"/>
    </row>
    <row r="10" spans="1:11" ht="18.75" x14ac:dyDescent="0.3">
      <c r="B10" s="72" t="s">
        <v>59</v>
      </c>
      <c r="C10" s="73"/>
      <c r="E10" s="74" t="s">
        <v>3</v>
      </c>
    </row>
    <row r="11" spans="1:11" x14ac:dyDescent="0.2">
      <c r="B11" s="75" t="s">
        <v>60</v>
      </c>
      <c r="C11" s="70"/>
      <c r="D11" s="70"/>
      <c r="E11" s="70"/>
    </row>
    <row r="12" spans="1:11" x14ac:dyDescent="0.2">
      <c r="B12" s="75"/>
      <c r="C12" s="70"/>
      <c r="D12" s="70"/>
      <c r="E12" s="70"/>
    </row>
    <row r="13" spans="1:11" ht="18.75" x14ac:dyDescent="0.3">
      <c r="B13" s="72" t="s">
        <v>61</v>
      </c>
      <c r="C13" s="72"/>
      <c r="D13" s="72"/>
      <c r="E13" s="70"/>
      <c r="F13" s="70"/>
      <c r="G13" s="70"/>
      <c r="H13" s="70"/>
      <c r="I13" s="70"/>
      <c r="J13" s="76"/>
      <c r="K13" s="70"/>
    </row>
    <row r="14" spans="1:11" x14ac:dyDescent="0.2">
      <c r="B14" s="71" t="s">
        <v>62</v>
      </c>
      <c r="C14" s="70"/>
      <c r="D14" s="70"/>
      <c r="E14" s="70"/>
      <c r="F14" s="70"/>
      <c r="G14" s="70"/>
      <c r="H14" s="70"/>
      <c r="I14" s="70"/>
      <c r="J14" s="76"/>
      <c r="K14" s="70"/>
    </row>
    <row r="17" spans="2:13" x14ac:dyDescent="0.2">
      <c r="B17" s="77" t="s">
        <v>63</v>
      </c>
      <c r="C17" s="78" t="s">
        <v>12</v>
      </c>
      <c r="D17" s="79" t="s">
        <v>13</v>
      </c>
      <c r="E17" s="79" t="s">
        <v>14</v>
      </c>
      <c r="F17" s="79" t="s">
        <v>15</v>
      </c>
      <c r="G17" s="79" t="s">
        <v>16</v>
      </c>
      <c r="H17" s="79" t="s">
        <v>17</v>
      </c>
      <c r="I17" s="79" t="s">
        <v>18</v>
      </c>
      <c r="J17" s="80" t="s">
        <v>57</v>
      </c>
    </row>
    <row r="18" spans="2:13" x14ac:dyDescent="0.2">
      <c r="B18" s="81" t="s">
        <v>64</v>
      </c>
      <c r="C18" s="82">
        <v>32507810.644872043</v>
      </c>
      <c r="D18" s="83">
        <v>29679772.85728934</v>
      </c>
      <c r="E18" s="83">
        <v>2138075.983881223</v>
      </c>
      <c r="F18" s="84">
        <v>9363664.016262183</v>
      </c>
      <c r="G18" s="83">
        <v>2697370.8964278125</v>
      </c>
      <c r="H18" s="83">
        <v>393705.14153715258</v>
      </c>
      <c r="I18" s="83">
        <v>633299.03711036895</v>
      </c>
      <c r="J18" s="85">
        <f>SUM(C18:I18)</f>
        <v>77413698.577380136</v>
      </c>
      <c r="K18" s="86"/>
    </row>
    <row r="19" spans="2:13" x14ac:dyDescent="0.2">
      <c r="B19" s="81" t="s">
        <v>65</v>
      </c>
      <c r="C19" s="82">
        <v>24961079.074372683</v>
      </c>
      <c r="D19" s="82">
        <v>30074026.140939262</v>
      </c>
      <c r="E19" s="82">
        <v>3325483.882930812</v>
      </c>
      <c r="F19" s="82">
        <v>-51425.3358220511</v>
      </c>
      <c r="G19" s="82">
        <v>3815153.3897397541</v>
      </c>
      <c r="H19" s="82">
        <v>1160.9684018785561</v>
      </c>
      <c r="I19" s="82">
        <v>3806648.9496543091</v>
      </c>
      <c r="J19" s="85">
        <f>SUM(C19:I19)</f>
        <v>65932127.070216648</v>
      </c>
      <c r="K19" s="68"/>
      <c r="L19" s="87"/>
      <c r="M19" s="88"/>
    </row>
    <row r="20" spans="2:13" x14ac:dyDescent="0.2">
      <c r="E20" s="68"/>
      <c r="F20" s="68"/>
      <c r="G20" s="68"/>
      <c r="H20" s="68"/>
      <c r="I20" s="68"/>
      <c r="J20" s="68"/>
      <c r="K20" s="68"/>
      <c r="M20" s="88"/>
    </row>
    <row r="21" spans="2:13" x14ac:dyDescent="0.2">
      <c r="B21" s="77" t="s">
        <v>66</v>
      </c>
      <c r="C21" s="78" t="s">
        <v>12</v>
      </c>
      <c r="D21" s="79" t="s">
        <v>13</v>
      </c>
      <c r="E21" s="89" t="s">
        <v>14</v>
      </c>
      <c r="F21" s="89" t="s">
        <v>15</v>
      </c>
      <c r="G21" s="89" t="s">
        <v>16</v>
      </c>
      <c r="H21" s="89" t="s">
        <v>17</v>
      </c>
      <c r="I21" s="89" t="s">
        <v>18</v>
      </c>
      <c r="J21" s="90" t="s">
        <v>57</v>
      </c>
      <c r="K21" s="68"/>
      <c r="L21" s="91"/>
      <c r="M21" s="88"/>
    </row>
    <row r="22" spans="2:13" x14ac:dyDescent="0.2">
      <c r="B22" s="81" t="s">
        <v>64</v>
      </c>
      <c r="C22" s="92">
        <v>40146777.641088679</v>
      </c>
      <c r="D22" s="92">
        <v>43338887.211128324</v>
      </c>
      <c r="E22" s="85">
        <v>3186793.8730089222</v>
      </c>
      <c r="F22" s="85">
        <v>26654319.966602594</v>
      </c>
      <c r="G22" s="85">
        <v>11132666.39836395</v>
      </c>
      <c r="H22" s="85">
        <v>36233.272191780823</v>
      </c>
      <c r="I22" s="85">
        <v>1267192.6608219177</v>
      </c>
      <c r="J22" s="85">
        <f>SUM(C22:I22)</f>
        <v>125762871.02320616</v>
      </c>
      <c r="K22" s="68"/>
      <c r="L22" s="91"/>
      <c r="M22" s="88"/>
    </row>
    <row r="23" spans="2:13" x14ac:dyDescent="0.2">
      <c r="B23" s="81" t="s">
        <v>65</v>
      </c>
      <c r="C23" s="92">
        <v>35999426.158919431</v>
      </c>
      <c r="D23" s="92">
        <v>41845432.572336607</v>
      </c>
      <c r="E23" s="92">
        <v>2530651.1304812739</v>
      </c>
      <c r="F23" s="92">
        <v>25686858.473973099</v>
      </c>
      <c r="G23" s="92">
        <v>10340321.158572</v>
      </c>
      <c r="H23" s="92">
        <v>22981.582499999997</v>
      </c>
      <c r="I23" s="92">
        <v>1442573.7105856983</v>
      </c>
      <c r="J23" s="85">
        <f>SUM(C23:I23)</f>
        <v>117868244.7873681</v>
      </c>
      <c r="M23" s="88"/>
    </row>
    <row r="24" spans="2:13" x14ac:dyDescent="0.2">
      <c r="L24" s="91"/>
      <c r="M24" s="88"/>
    </row>
    <row r="25" spans="2:13" x14ac:dyDescent="0.2">
      <c r="B25" s="77" t="s">
        <v>67</v>
      </c>
      <c r="C25" s="78" t="s">
        <v>12</v>
      </c>
      <c r="D25" s="79" t="s">
        <v>13</v>
      </c>
      <c r="E25" s="79" t="s">
        <v>14</v>
      </c>
      <c r="F25" s="79" t="s">
        <v>15</v>
      </c>
      <c r="G25" s="79" t="s">
        <v>16</v>
      </c>
      <c r="H25" s="79" t="s">
        <v>17</v>
      </c>
      <c r="I25" s="79" t="s">
        <v>18</v>
      </c>
      <c r="J25" s="80" t="s">
        <v>57</v>
      </c>
      <c r="M25" s="88"/>
    </row>
    <row r="26" spans="2:13" x14ac:dyDescent="0.2">
      <c r="B26" s="81" t="s">
        <v>64</v>
      </c>
      <c r="C26" s="93">
        <f t="shared" ref="C26:J27" si="0">C18/C22</f>
        <v>0.80972403153974559</v>
      </c>
      <c r="D26" s="93">
        <f t="shared" si="0"/>
        <v>0.68483006295713866</v>
      </c>
      <c r="E26" s="93">
        <f t="shared" si="0"/>
        <v>0.67091756451209827</v>
      </c>
      <c r="F26" s="94">
        <f>F18/F22</f>
        <v>0.35130005297432815</v>
      </c>
      <c r="G26" s="93">
        <f t="shared" si="0"/>
        <v>0.24229333745455775</v>
      </c>
      <c r="H26" s="93">
        <f t="shared" si="0"/>
        <v>10.865845608789948</v>
      </c>
      <c r="I26" s="93">
        <f>I18/I22</f>
        <v>0.49976539218559152</v>
      </c>
      <c r="J26" s="93">
        <f>J18/J22</f>
        <v>0.6155528889213695</v>
      </c>
    </row>
    <row r="27" spans="2:13" x14ac:dyDescent="0.2">
      <c r="B27" s="81" t="s">
        <v>65</v>
      </c>
      <c r="C27" s="93">
        <f t="shared" si="0"/>
        <v>0.69337436002957442</v>
      </c>
      <c r="D27" s="93">
        <f t="shared" si="0"/>
        <v>0.71869315937770362</v>
      </c>
      <c r="E27" s="93">
        <f t="shared" si="0"/>
        <v>1.3140823098355634</v>
      </c>
      <c r="F27" s="93">
        <f t="shared" si="0"/>
        <v>-2.0020095440692835E-3</v>
      </c>
      <c r="G27" s="93">
        <f t="shared" si="0"/>
        <v>0.36895888737237514</v>
      </c>
      <c r="H27" s="93">
        <f t="shared" si="0"/>
        <v>5.0517339346781549E-2</v>
      </c>
      <c r="I27" s="93">
        <f t="shared" si="0"/>
        <v>2.6387899084260829</v>
      </c>
      <c r="J27" s="93">
        <f t="shared" si="0"/>
        <v>0.5593714166963023</v>
      </c>
      <c r="K27" s="68"/>
      <c r="L27" s="91"/>
    </row>
    <row r="28" spans="2:13" x14ac:dyDescent="0.2">
      <c r="K28" s="95"/>
    </row>
    <row r="29" spans="2:13" x14ac:dyDescent="0.2">
      <c r="B29" s="46" t="s">
        <v>53</v>
      </c>
      <c r="C29" s="96"/>
      <c r="D29" s="96"/>
      <c r="E29" s="96"/>
      <c r="F29" s="96"/>
      <c r="G29" s="96"/>
      <c r="H29" s="96"/>
      <c r="I29" s="96"/>
      <c r="J29" s="96"/>
    </row>
    <row r="30" spans="2:13" x14ac:dyDescent="0.2">
      <c r="B30" s="5" t="s">
        <v>54</v>
      </c>
    </row>
    <row r="31" spans="2:13" x14ac:dyDescent="0.2">
      <c r="B31" s="51"/>
    </row>
    <row r="32" spans="2:13" x14ac:dyDescent="0.2">
      <c r="B32" s="97"/>
      <c r="C32" s="68"/>
      <c r="D32" s="68"/>
      <c r="E32" s="68"/>
      <c r="F32" s="68"/>
      <c r="G32" s="68"/>
      <c r="H32" s="68"/>
      <c r="I32" s="68"/>
      <c r="J32" s="68"/>
      <c r="K32" s="68"/>
    </row>
    <row r="33" spans="2:13" x14ac:dyDescent="0.2">
      <c r="B33" s="97"/>
      <c r="C33" s="68"/>
      <c r="D33" s="68"/>
      <c r="E33" s="68"/>
      <c r="F33" s="68"/>
      <c r="G33" s="68"/>
      <c r="H33" s="68"/>
      <c r="I33" s="68"/>
      <c r="J33" s="68"/>
      <c r="K33" s="68"/>
    </row>
    <row r="34" spans="2:13" x14ac:dyDescent="0.2">
      <c r="B34" s="97"/>
      <c r="C34" s="68"/>
      <c r="D34" s="68"/>
      <c r="E34" s="68"/>
      <c r="F34" s="68"/>
      <c r="G34" s="68"/>
      <c r="H34" s="68"/>
      <c r="I34" s="68"/>
      <c r="J34" s="68"/>
      <c r="K34" s="68"/>
    </row>
    <row r="35" spans="2:13" x14ac:dyDescent="0.2">
      <c r="B35" s="97"/>
      <c r="C35" s="68"/>
      <c r="D35" s="68"/>
      <c r="E35" s="68"/>
      <c r="F35" s="68"/>
      <c r="G35" s="68"/>
      <c r="H35" s="68"/>
      <c r="I35" s="68"/>
      <c r="J35" s="68"/>
      <c r="K35" s="68"/>
    </row>
    <row r="36" spans="2:13" x14ac:dyDescent="0.2">
      <c r="B36" s="97"/>
      <c r="C36" s="68"/>
      <c r="D36" s="68"/>
      <c r="E36" s="68"/>
      <c r="F36" s="68"/>
      <c r="G36" s="68"/>
      <c r="H36" s="68"/>
      <c r="I36" s="68"/>
      <c r="J36" s="68"/>
      <c r="K36" s="68"/>
    </row>
    <row r="37" spans="2:13" x14ac:dyDescent="0.2">
      <c r="B37" s="97"/>
      <c r="C37" s="68"/>
      <c r="D37" s="68"/>
      <c r="E37" s="68"/>
      <c r="F37" s="68"/>
      <c r="G37" s="68"/>
      <c r="H37" s="68"/>
      <c r="I37" s="68"/>
      <c r="J37" s="68"/>
      <c r="K37" s="68"/>
    </row>
    <row r="41" spans="2:13" x14ac:dyDescent="0.2">
      <c r="M41" s="91"/>
    </row>
    <row r="43" spans="2:13" x14ac:dyDescent="0.2">
      <c r="B43" s="1" t="s">
        <v>0</v>
      </c>
      <c r="C43" s="70"/>
      <c r="D43" s="70"/>
      <c r="E43" s="70"/>
    </row>
    <row r="44" spans="2:13" x14ac:dyDescent="0.2">
      <c r="B44" s="71" t="s">
        <v>1</v>
      </c>
      <c r="C44" s="70"/>
      <c r="D44" s="70"/>
      <c r="E44" s="70"/>
    </row>
    <row r="45" spans="2:13" x14ac:dyDescent="0.2">
      <c r="B45" s="71"/>
      <c r="C45" s="70"/>
      <c r="D45" s="70"/>
      <c r="E45" s="70"/>
      <c r="M45" s="91"/>
    </row>
    <row r="46" spans="2:13" ht="18.75" x14ac:dyDescent="0.3">
      <c r="B46" s="72" t="s">
        <v>68</v>
      </c>
      <c r="C46" s="73"/>
      <c r="E46" s="98" t="s">
        <v>3</v>
      </c>
    </row>
    <row r="47" spans="2:13" x14ac:dyDescent="0.2">
      <c r="B47" s="75" t="s">
        <v>69</v>
      </c>
      <c r="C47" s="70"/>
      <c r="D47" s="70"/>
      <c r="E47" s="70"/>
    </row>
    <row r="48" spans="2:13" x14ac:dyDescent="0.2">
      <c r="B48" s="75"/>
      <c r="C48" s="70"/>
      <c r="D48" s="70"/>
      <c r="E48" s="70"/>
    </row>
    <row r="49" spans="2:11" ht="18.75" x14ac:dyDescent="0.3">
      <c r="B49" s="99" t="s">
        <v>70</v>
      </c>
      <c r="C49" s="72"/>
      <c r="D49" s="72"/>
      <c r="E49" s="70"/>
      <c r="F49" s="70"/>
      <c r="G49" s="70"/>
      <c r="H49" s="70"/>
      <c r="I49" s="70"/>
      <c r="J49" s="76"/>
      <c r="K49" s="70"/>
    </row>
    <row r="50" spans="2:11" x14ac:dyDescent="0.2">
      <c r="B50" s="71" t="s">
        <v>71</v>
      </c>
    </row>
    <row r="53" spans="2:11" x14ac:dyDescent="0.2">
      <c r="B53" s="77" t="s">
        <v>72</v>
      </c>
      <c r="C53" s="78" t="s">
        <v>12</v>
      </c>
      <c r="D53" s="79" t="s">
        <v>13</v>
      </c>
      <c r="E53" s="79" t="s">
        <v>14</v>
      </c>
      <c r="F53" s="79" t="s">
        <v>15</v>
      </c>
      <c r="G53" s="79" t="s">
        <v>16</v>
      </c>
      <c r="H53" s="79" t="s">
        <v>17</v>
      </c>
      <c r="I53" s="79" t="s">
        <v>18</v>
      </c>
      <c r="J53" s="80" t="s">
        <v>57</v>
      </c>
    </row>
    <row r="54" spans="2:11" x14ac:dyDescent="0.2">
      <c r="B54" s="81" t="s">
        <v>64</v>
      </c>
      <c r="C54" s="92">
        <v>20607482.287291478</v>
      </c>
      <c r="D54" s="92">
        <v>28619901.220859375</v>
      </c>
      <c r="E54" s="92">
        <v>1407708.6038574344</v>
      </c>
      <c r="F54" s="92">
        <v>5938132.4668800449</v>
      </c>
      <c r="G54" s="92">
        <v>2575164.0606099628</v>
      </c>
      <c r="H54" s="92">
        <v>33164.221537152618</v>
      </c>
      <c r="I54" s="92">
        <v>171624.69200472065</v>
      </c>
      <c r="J54" s="92">
        <f>SUM(C54:I54)</f>
        <v>59353177.553040162</v>
      </c>
    </row>
    <row r="55" spans="2:11" x14ac:dyDescent="0.2">
      <c r="B55" s="81" t="s">
        <v>65</v>
      </c>
      <c r="C55" s="92">
        <v>16405182.063762873</v>
      </c>
      <c r="D55" s="92">
        <v>29302414.499927152</v>
      </c>
      <c r="E55" s="92">
        <v>1810877.325038271</v>
      </c>
      <c r="F55" s="92">
        <v>1122665.1598779489</v>
      </c>
      <c r="G55" s="92">
        <v>2939227.6478919284</v>
      </c>
      <c r="H55" s="92">
        <v>740.23840187855296</v>
      </c>
      <c r="I55" s="92">
        <v>47004.309654308759</v>
      </c>
      <c r="J55" s="92">
        <f>SUM(C55:I55)</f>
        <v>51628111.244554356</v>
      </c>
    </row>
    <row r="57" spans="2:11" x14ac:dyDescent="0.2">
      <c r="B57" s="77" t="s">
        <v>73</v>
      </c>
      <c r="C57" s="78" t="s">
        <v>12</v>
      </c>
      <c r="D57" s="79" t="s">
        <v>13</v>
      </c>
      <c r="E57" s="79" t="s">
        <v>14</v>
      </c>
      <c r="F57" s="79" t="s">
        <v>15</v>
      </c>
      <c r="G57" s="79" t="s">
        <v>16</v>
      </c>
      <c r="H57" s="79" t="s">
        <v>17</v>
      </c>
      <c r="I57" s="79" t="s">
        <v>18</v>
      </c>
      <c r="J57" s="80" t="s">
        <v>57</v>
      </c>
    </row>
    <row r="58" spans="2:11" x14ac:dyDescent="0.2">
      <c r="B58" s="81" t="s">
        <v>64</v>
      </c>
      <c r="C58" s="92">
        <v>24027906.855007779</v>
      </c>
      <c r="D58" s="92">
        <v>40538761.680722706</v>
      </c>
      <c r="E58" s="92">
        <v>2216194.9890667005</v>
      </c>
      <c r="F58" s="92">
        <v>10823288.704977645</v>
      </c>
      <c r="G58" s="92">
        <v>7902884.6903431211</v>
      </c>
      <c r="H58" s="92">
        <v>19566.176249999997</v>
      </c>
      <c r="I58" s="92">
        <v>308480.56213574565</v>
      </c>
      <c r="J58" s="92">
        <f>SUM(C58:I58)</f>
        <v>85837083.658503681</v>
      </c>
    </row>
    <row r="59" spans="2:11" x14ac:dyDescent="0.2">
      <c r="B59" s="81" t="s">
        <v>65</v>
      </c>
      <c r="C59" s="92">
        <v>24370298.114107575</v>
      </c>
      <c r="D59" s="92">
        <v>39149632.375635311</v>
      </c>
      <c r="E59" s="92">
        <v>1444250.6366686823</v>
      </c>
      <c r="F59" s="92">
        <v>9401332.6193451155</v>
      </c>
      <c r="G59" s="92">
        <v>7869182.7461889721</v>
      </c>
      <c r="H59" s="92">
        <v>15240.549583333328</v>
      </c>
      <c r="I59" s="92">
        <v>318446.9123307782</v>
      </c>
      <c r="J59" s="92">
        <f>SUM(C59:I59)</f>
        <v>82568383.953859761</v>
      </c>
    </row>
    <row r="61" spans="2:11" x14ac:dyDescent="0.2">
      <c r="B61" s="77" t="s">
        <v>74</v>
      </c>
      <c r="C61" s="78" t="s">
        <v>12</v>
      </c>
      <c r="D61" s="79" t="s">
        <v>13</v>
      </c>
      <c r="E61" s="79" t="s">
        <v>14</v>
      </c>
      <c r="F61" s="79" t="s">
        <v>15</v>
      </c>
      <c r="G61" s="79" t="s">
        <v>16</v>
      </c>
      <c r="H61" s="79" t="s">
        <v>17</v>
      </c>
      <c r="I61" s="79" t="s">
        <v>18</v>
      </c>
      <c r="J61" s="80" t="s">
        <v>57</v>
      </c>
      <c r="K61" s="95"/>
    </row>
    <row r="62" spans="2:11" x14ac:dyDescent="0.2">
      <c r="B62" s="81" t="s">
        <v>64</v>
      </c>
      <c r="C62" s="93">
        <f t="shared" ref="C62:I63" si="1">C54/C58</f>
        <v>0.85764783472999717</v>
      </c>
      <c r="D62" s="93">
        <f>D54/D58</f>
        <v>0.70598854119584331</v>
      </c>
      <c r="E62" s="93">
        <f t="shared" si="1"/>
        <v>0.63519167347736782</v>
      </c>
      <c r="F62" s="93">
        <f t="shared" si="1"/>
        <v>0.5486440054166799</v>
      </c>
      <c r="G62" s="93">
        <f t="shared" si="1"/>
        <v>0.32585114948680294</v>
      </c>
      <c r="H62" s="93">
        <f t="shared" si="1"/>
        <v>1.6949771438940515</v>
      </c>
      <c r="I62" s="93">
        <f>I54/I58</f>
        <v>0.5563549638800187</v>
      </c>
      <c r="J62" s="93">
        <f>J54/J58</f>
        <v>0.69146311854177467</v>
      </c>
    </row>
    <row r="63" spans="2:11" x14ac:dyDescent="0.2">
      <c r="B63" s="81" t="s">
        <v>65</v>
      </c>
      <c r="C63" s="93">
        <f t="shared" si="1"/>
        <v>0.67316296201835035</v>
      </c>
      <c r="D63" s="93">
        <f t="shared" si="1"/>
        <v>0.74847227730709032</v>
      </c>
      <c r="E63" s="93">
        <f t="shared" si="1"/>
        <v>1.2538525371297409</v>
      </c>
      <c r="F63" s="93">
        <f t="shared" si="1"/>
        <v>0.11941553451346265</v>
      </c>
      <c r="G63" s="93">
        <f t="shared" si="1"/>
        <v>0.37351116916370891</v>
      </c>
      <c r="H63" s="93">
        <f t="shared" si="1"/>
        <v>4.8570322076052858E-2</v>
      </c>
      <c r="I63" s="93">
        <f t="shared" si="1"/>
        <v>0.14760485291025305</v>
      </c>
      <c r="J63" s="93">
        <f>J55/J59</f>
        <v>0.62527699795365721</v>
      </c>
    </row>
    <row r="65" spans="2:27" ht="12.75" customHeight="1" x14ac:dyDescent="0.2">
      <c r="B65" s="100" t="s">
        <v>75</v>
      </c>
      <c r="C65" s="96"/>
      <c r="D65" s="96"/>
      <c r="E65" s="96"/>
      <c r="F65" s="96"/>
      <c r="G65" s="96"/>
      <c r="H65" s="96"/>
      <c r="I65" s="96"/>
      <c r="J65" s="96"/>
    </row>
    <row r="66" spans="2:27" x14ac:dyDescent="0.2">
      <c r="B66" s="5" t="s">
        <v>54</v>
      </c>
    </row>
    <row r="67" spans="2:27" x14ac:dyDescent="0.2">
      <c r="B67" s="51"/>
    </row>
    <row r="68" spans="2:27" x14ac:dyDescent="0.2">
      <c r="B68" s="52"/>
    </row>
    <row r="69" spans="2:27" x14ac:dyDescent="0.2">
      <c r="B69" s="51"/>
    </row>
    <row r="70" spans="2:27" x14ac:dyDescent="0.2">
      <c r="B70" s="51"/>
    </row>
    <row r="72" spans="2:27" x14ac:dyDescent="0.2">
      <c r="C72" s="101"/>
    </row>
    <row r="73" spans="2:27" x14ac:dyDescent="0.2">
      <c r="B73" s="102"/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2:27" x14ac:dyDescent="0.2">
      <c r="K74" s="104"/>
      <c r="L74" s="104"/>
      <c r="M74" s="104"/>
      <c r="N74" s="104"/>
      <c r="O74" s="104"/>
      <c r="P74" s="104"/>
      <c r="Q74" s="104"/>
      <c r="R74" s="104"/>
      <c r="S74" s="105"/>
      <c r="T74" s="105"/>
      <c r="U74" s="105"/>
      <c r="V74" s="105"/>
      <c r="W74" s="105"/>
      <c r="X74" s="105"/>
      <c r="Y74" s="106"/>
      <c r="Z74" s="106"/>
      <c r="AA74" s="106"/>
    </row>
  </sheetData>
  <pageMargins left="0.23622047244094491" right="0.15748031496062992" top="0.79" bottom="0.74803149606299213" header="0.15748031496062992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54CD-D88F-413A-AF6B-73BE0995E9A8}">
  <sheetPr>
    <tabColor rgb="FF7030A0"/>
  </sheetPr>
  <dimension ref="A1:AA64"/>
  <sheetViews>
    <sheetView workbookViewId="0">
      <selection activeCell="B12" sqref="B12"/>
    </sheetView>
  </sheetViews>
  <sheetFormatPr defaultColWidth="44.28515625" defaultRowHeight="12.75" x14ac:dyDescent="0.2"/>
  <cols>
    <col min="1" max="1" width="6.5703125" style="108" customWidth="1"/>
    <col min="2" max="2" width="30.28515625" style="108" customWidth="1"/>
    <col min="3" max="4" width="9.5703125" style="108" bestFit="1" customWidth="1"/>
    <col min="5" max="5" width="8.7109375" style="108" bestFit="1" customWidth="1"/>
    <col min="6" max="6" width="9.85546875" style="108" customWidth="1"/>
    <col min="7" max="7" width="9.28515625" style="108" customWidth="1"/>
    <col min="8" max="8" width="7.85546875" style="108" bestFit="1" customWidth="1"/>
    <col min="9" max="9" width="8.7109375" style="108" bestFit="1" customWidth="1"/>
    <col min="10" max="10" width="13.5703125" style="108" customWidth="1"/>
    <col min="11" max="256" width="44.28515625" style="108"/>
    <col min="257" max="257" width="6.5703125" style="108" customWidth="1"/>
    <col min="258" max="258" width="30.28515625" style="108" customWidth="1"/>
    <col min="259" max="260" width="9.5703125" style="108" bestFit="1" customWidth="1"/>
    <col min="261" max="261" width="8.7109375" style="108" bestFit="1" customWidth="1"/>
    <col min="262" max="262" width="9.85546875" style="108" customWidth="1"/>
    <col min="263" max="263" width="9.28515625" style="108" customWidth="1"/>
    <col min="264" max="264" width="7.85546875" style="108" bestFit="1" customWidth="1"/>
    <col min="265" max="265" width="8.7109375" style="108" bestFit="1" customWidth="1"/>
    <col min="266" max="266" width="13.5703125" style="108" customWidth="1"/>
    <col min="267" max="512" width="44.28515625" style="108"/>
    <col min="513" max="513" width="6.5703125" style="108" customWidth="1"/>
    <col min="514" max="514" width="30.28515625" style="108" customWidth="1"/>
    <col min="515" max="516" width="9.5703125" style="108" bestFit="1" customWidth="1"/>
    <col min="517" max="517" width="8.7109375" style="108" bestFit="1" customWidth="1"/>
    <col min="518" max="518" width="9.85546875" style="108" customWidth="1"/>
    <col min="519" max="519" width="9.28515625" style="108" customWidth="1"/>
    <col min="520" max="520" width="7.85546875" style="108" bestFit="1" customWidth="1"/>
    <col min="521" max="521" width="8.7109375" style="108" bestFit="1" customWidth="1"/>
    <col min="522" max="522" width="13.5703125" style="108" customWidth="1"/>
    <col min="523" max="768" width="44.28515625" style="108"/>
    <col min="769" max="769" width="6.5703125" style="108" customWidth="1"/>
    <col min="770" max="770" width="30.28515625" style="108" customWidth="1"/>
    <col min="771" max="772" width="9.5703125" style="108" bestFit="1" customWidth="1"/>
    <col min="773" max="773" width="8.7109375" style="108" bestFit="1" customWidth="1"/>
    <col min="774" max="774" width="9.85546875" style="108" customWidth="1"/>
    <col min="775" max="775" width="9.28515625" style="108" customWidth="1"/>
    <col min="776" max="776" width="7.85546875" style="108" bestFit="1" customWidth="1"/>
    <col min="777" max="777" width="8.7109375" style="108" bestFit="1" customWidth="1"/>
    <col min="778" max="778" width="13.5703125" style="108" customWidth="1"/>
    <col min="779" max="1024" width="44.28515625" style="108"/>
    <col min="1025" max="1025" width="6.5703125" style="108" customWidth="1"/>
    <col min="1026" max="1026" width="30.28515625" style="108" customWidth="1"/>
    <col min="1027" max="1028" width="9.5703125" style="108" bestFit="1" customWidth="1"/>
    <col min="1029" max="1029" width="8.7109375" style="108" bestFit="1" customWidth="1"/>
    <col min="1030" max="1030" width="9.85546875" style="108" customWidth="1"/>
    <col min="1031" max="1031" width="9.28515625" style="108" customWidth="1"/>
    <col min="1032" max="1032" width="7.85546875" style="108" bestFit="1" customWidth="1"/>
    <col min="1033" max="1033" width="8.7109375" style="108" bestFit="1" customWidth="1"/>
    <col min="1034" max="1034" width="13.5703125" style="108" customWidth="1"/>
    <col min="1035" max="1280" width="44.28515625" style="108"/>
    <col min="1281" max="1281" width="6.5703125" style="108" customWidth="1"/>
    <col min="1282" max="1282" width="30.28515625" style="108" customWidth="1"/>
    <col min="1283" max="1284" width="9.5703125" style="108" bestFit="1" customWidth="1"/>
    <col min="1285" max="1285" width="8.7109375" style="108" bestFit="1" customWidth="1"/>
    <col min="1286" max="1286" width="9.85546875" style="108" customWidth="1"/>
    <col min="1287" max="1287" width="9.28515625" style="108" customWidth="1"/>
    <col min="1288" max="1288" width="7.85546875" style="108" bestFit="1" customWidth="1"/>
    <col min="1289" max="1289" width="8.7109375" style="108" bestFit="1" customWidth="1"/>
    <col min="1290" max="1290" width="13.5703125" style="108" customWidth="1"/>
    <col min="1291" max="1536" width="44.28515625" style="108"/>
    <col min="1537" max="1537" width="6.5703125" style="108" customWidth="1"/>
    <col min="1538" max="1538" width="30.28515625" style="108" customWidth="1"/>
    <col min="1539" max="1540" width="9.5703125" style="108" bestFit="1" customWidth="1"/>
    <col min="1541" max="1541" width="8.7109375" style="108" bestFit="1" customWidth="1"/>
    <col min="1542" max="1542" width="9.85546875" style="108" customWidth="1"/>
    <col min="1543" max="1543" width="9.28515625" style="108" customWidth="1"/>
    <col min="1544" max="1544" width="7.85546875" style="108" bestFit="1" customWidth="1"/>
    <col min="1545" max="1545" width="8.7109375" style="108" bestFit="1" customWidth="1"/>
    <col min="1546" max="1546" width="13.5703125" style="108" customWidth="1"/>
    <col min="1547" max="1792" width="44.28515625" style="108"/>
    <col min="1793" max="1793" width="6.5703125" style="108" customWidth="1"/>
    <col min="1794" max="1794" width="30.28515625" style="108" customWidth="1"/>
    <col min="1795" max="1796" width="9.5703125" style="108" bestFit="1" customWidth="1"/>
    <col min="1797" max="1797" width="8.7109375" style="108" bestFit="1" customWidth="1"/>
    <col min="1798" max="1798" width="9.85546875" style="108" customWidth="1"/>
    <col min="1799" max="1799" width="9.28515625" style="108" customWidth="1"/>
    <col min="1800" max="1800" width="7.85546875" style="108" bestFit="1" customWidth="1"/>
    <col min="1801" max="1801" width="8.7109375" style="108" bestFit="1" customWidth="1"/>
    <col min="1802" max="1802" width="13.5703125" style="108" customWidth="1"/>
    <col min="1803" max="2048" width="44.28515625" style="108"/>
    <col min="2049" max="2049" width="6.5703125" style="108" customWidth="1"/>
    <col min="2050" max="2050" width="30.28515625" style="108" customWidth="1"/>
    <col min="2051" max="2052" width="9.5703125" style="108" bestFit="1" customWidth="1"/>
    <col min="2053" max="2053" width="8.7109375" style="108" bestFit="1" customWidth="1"/>
    <col min="2054" max="2054" width="9.85546875" style="108" customWidth="1"/>
    <col min="2055" max="2055" width="9.28515625" style="108" customWidth="1"/>
    <col min="2056" max="2056" width="7.85546875" style="108" bestFit="1" customWidth="1"/>
    <col min="2057" max="2057" width="8.7109375" style="108" bestFit="1" customWidth="1"/>
    <col min="2058" max="2058" width="13.5703125" style="108" customWidth="1"/>
    <col min="2059" max="2304" width="44.28515625" style="108"/>
    <col min="2305" max="2305" width="6.5703125" style="108" customWidth="1"/>
    <col min="2306" max="2306" width="30.28515625" style="108" customWidth="1"/>
    <col min="2307" max="2308" width="9.5703125" style="108" bestFit="1" customWidth="1"/>
    <col min="2309" max="2309" width="8.7109375" style="108" bestFit="1" customWidth="1"/>
    <col min="2310" max="2310" width="9.85546875" style="108" customWidth="1"/>
    <col min="2311" max="2311" width="9.28515625" style="108" customWidth="1"/>
    <col min="2312" max="2312" width="7.85546875" style="108" bestFit="1" customWidth="1"/>
    <col min="2313" max="2313" width="8.7109375" style="108" bestFit="1" customWidth="1"/>
    <col min="2314" max="2314" width="13.5703125" style="108" customWidth="1"/>
    <col min="2315" max="2560" width="44.28515625" style="108"/>
    <col min="2561" max="2561" width="6.5703125" style="108" customWidth="1"/>
    <col min="2562" max="2562" width="30.28515625" style="108" customWidth="1"/>
    <col min="2563" max="2564" width="9.5703125" style="108" bestFit="1" customWidth="1"/>
    <col min="2565" max="2565" width="8.7109375" style="108" bestFit="1" customWidth="1"/>
    <col min="2566" max="2566" width="9.85546875" style="108" customWidth="1"/>
    <col min="2567" max="2567" width="9.28515625" style="108" customWidth="1"/>
    <col min="2568" max="2568" width="7.85546875" style="108" bestFit="1" customWidth="1"/>
    <col min="2569" max="2569" width="8.7109375" style="108" bestFit="1" customWidth="1"/>
    <col min="2570" max="2570" width="13.5703125" style="108" customWidth="1"/>
    <col min="2571" max="2816" width="44.28515625" style="108"/>
    <col min="2817" max="2817" width="6.5703125" style="108" customWidth="1"/>
    <col min="2818" max="2818" width="30.28515625" style="108" customWidth="1"/>
    <col min="2819" max="2820" width="9.5703125" style="108" bestFit="1" customWidth="1"/>
    <col min="2821" max="2821" width="8.7109375" style="108" bestFit="1" customWidth="1"/>
    <col min="2822" max="2822" width="9.85546875" style="108" customWidth="1"/>
    <col min="2823" max="2823" width="9.28515625" style="108" customWidth="1"/>
    <col min="2824" max="2824" width="7.85546875" style="108" bestFit="1" customWidth="1"/>
    <col min="2825" max="2825" width="8.7109375" style="108" bestFit="1" customWidth="1"/>
    <col min="2826" max="2826" width="13.5703125" style="108" customWidth="1"/>
    <col min="2827" max="3072" width="44.28515625" style="108"/>
    <col min="3073" max="3073" width="6.5703125" style="108" customWidth="1"/>
    <col min="3074" max="3074" width="30.28515625" style="108" customWidth="1"/>
    <col min="3075" max="3076" width="9.5703125" style="108" bestFit="1" customWidth="1"/>
    <col min="3077" max="3077" width="8.7109375" style="108" bestFit="1" customWidth="1"/>
    <col min="3078" max="3078" width="9.85546875" style="108" customWidth="1"/>
    <col min="3079" max="3079" width="9.28515625" style="108" customWidth="1"/>
    <col min="3080" max="3080" width="7.85546875" style="108" bestFit="1" customWidth="1"/>
    <col min="3081" max="3081" width="8.7109375" style="108" bestFit="1" customWidth="1"/>
    <col min="3082" max="3082" width="13.5703125" style="108" customWidth="1"/>
    <col min="3083" max="3328" width="44.28515625" style="108"/>
    <col min="3329" max="3329" width="6.5703125" style="108" customWidth="1"/>
    <col min="3330" max="3330" width="30.28515625" style="108" customWidth="1"/>
    <col min="3331" max="3332" width="9.5703125" style="108" bestFit="1" customWidth="1"/>
    <col min="3333" max="3333" width="8.7109375" style="108" bestFit="1" customWidth="1"/>
    <col min="3334" max="3334" width="9.85546875" style="108" customWidth="1"/>
    <col min="3335" max="3335" width="9.28515625" style="108" customWidth="1"/>
    <col min="3336" max="3336" width="7.85546875" style="108" bestFit="1" customWidth="1"/>
    <col min="3337" max="3337" width="8.7109375" style="108" bestFit="1" customWidth="1"/>
    <col min="3338" max="3338" width="13.5703125" style="108" customWidth="1"/>
    <col min="3339" max="3584" width="44.28515625" style="108"/>
    <col min="3585" max="3585" width="6.5703125" style="108" customWidth="1"/>
    <col min="3586" max="3586" width="30.28515625" style="108" customWidth="1"/>
    <col min="3587" max="3588" width="9.5703125" style="108" bestFit="1" customWidth="1"/>
    <col min="3589" max="3589" width="8.7109375" style="108" bestFit="1" customWidth="1"/>
    <col min="3590" max="3590" width="9.85546875" style="108" customWidth="1"/>
    <col min="3591" max="3591" width="9.28515625" style="108" customWidth="1"/>
    <col min="3592" max="3592" width="7.85546875" style="108" bestFit="1" customWidth="1"/>
    <col min="3593" max="3593" width="8.7109375" style="108" bestFit="1" customWidth="1"/>
    <col min="3594" max="3594" width="13.5703125" style="108" customWidth="1"/>
    <col min="3595" max="3840" width="44.28515625" style="108"/>
    <col min="3841" max="3841" width="6.5703125" style="108" customWidth="1"/>
    <col min="3842" max="3842" width="30.28515625" style="108" customWidth="1"/>
    <col min="3843" max="3844" width="9.5703125" style="108" bestFit="1" customWidth="1"/>
    <col min="3845" max="3845" width="8.7109375" style="108" bestFit="1" customWidth="1"/>
    <col min="3846" max="3846" width="9.85546875" style="108" customWidth="1"/>
    <col min="3847" max="3847" width="9.28515625" style="108" customWidth="1"/>
    <col min="3848" max="3848" width="7.85546875" style="108" bestFit="1" customWidth="1"/>
    <col min="3849" max="3849" width="8.7109375" style="108" bestFit="1" customWidth="1"/>
    <col min="3850" max="3850" width="13.5703125" style="108" customWidth="1"/>
    <col min="3851" max="4096" width="44.28515625" style="108"/>
    <col min="4097" max="4097" width="6.5703125" style="108" customWidth="1"/>
    <col min="4098" max="4098" width="30.28515625" style="108" customWidth="1"/>
    <col min="4099" max="4100" width="9.5703125" style="108" bestFit="1" customWidth="1"/>
    <col min="4101" max="4101" width="8.7109375" style="108" bestFit="1" customWidth="1"/>
    <col min="4102" max="4102" width="9.85546875" style="108" customWidth="1"/>
    <col min="4103" max="4103" width="9.28515625" style="108" customWidth="1"/>
    <col min="4104" max="4104" width="7.85546875" style="108" bestFit="1" customWidth="1"/>
    <col min="4105" max="4105" width="8.7109375" style="108" bestFit="1" customWidth="1"/>
    <col min="4106" max="4106" width="13.5703125" style="108" customWidth="1"/>
    <col min="4107" max="4352" width="44.28515625" style="108"/>
    <col min="4353" max="4353" width="6.5703125" style="108" customWidth="1"/>
    <col min="4354" max="4354" width="30.28515625" style="108" customWidth="1"/>
    <col min="4355" max="4356" width="9.5703125" style="108" bestFit="1" customWidth="1"/>
    <col min="4357" max="4357" width="8.7109375" style="108" bestFit="1" customWidth="1"/>
    <col min="4358" max="4358" width="9.85546875" style="108" customWidth="1"/>
    <col min="4359" max="4359" width="9.28515625" style="108" customWidth="1"/>
    <col min="4360" max="4360" width="7.85546875" style="108" bestFit="1" customWidth="1"/>
    <col min="4361" max="4361" width="8.7109375" style="108" bestFit="1" customWidth="1"/>
    <col min="4362" max="4362" width="13.5703125" style="108" customWidth="1"/>
    <col min="4363" max="4608" width="44.28515625" style="108"/>
    <col min="4609" max="4609" width="6.5703125" style="108" customWidth="1"/>
    <col min="4610" max="4610" width="30.28515625" style="108" customWidth="1"/>
    <col min="4611" max="4612" width="9.5703125" style="108" bestFit="1" customWidth="1"/>
    <col min="4613" max="4613" width="8.7109375" style="108" bestFit="1" customWidth="1"/>
    <col min="4614" max="4614" width="9.85546875" style="108" customWidth="1"/>
    <col min="4615" max="4615" width="9.28515625" style="108" customWidth="1"/>
    <col min="4616" max="4616" width="7.85546875" style="108" bestFit="1" customWidth="1"/>
    <col min="4617" max="4617" width="8.7109375" style="108" bestFit="1" customWidth="1"/>
    <col min="4618" max="4618" width="13.5703125" style="108" customWidth="1"/>
    <col min="4619" max="4864" width="44.28515625" style="108"/>
    <col min="4865" max="4865" width="6.5703125" style="108" customWidth="1"/>
    <col min="4866" max="4866" width="30.28515625" style="108" customWidth="1"/>
    <col min="4867" max="4868" width="9.5703125" style="108" bestFit="1" customWidth="1"/>
    <col min="4869" max="4869" width="8.7109375" style="108" bestFit="1" customWidth="1"/>
    <col min="4870" max="4870" width="9.85546875" style="108" customWidth="1"/>
    <col min="4871" max="4871" width="9.28515625" style="108" customWidth="1"/>
    <col min="4872" max="4872" width="7.85546875" style="108" bestFit="1" customWidth="1"/>
    <col min="4873" max="4873" width="8.7109375" style="108" bestFit="1" customWidth="1"/>
    <col min="4874" max="4874" width="13.5703125" style="108" customWidth="1"/>
    <col min="4875" max="5120" width="44.28515625" style="108"/>
    <col min="5121" max="5121" width="6.5703125" style="108" customWidth="1"/>
    <col min="5122" max="5122" width="30.28515625" style="108" customWidth="1"/>
    <col min="5123" max="5124" width="9.5703125" style="108" bestFit="1" customWidth="1"/>
    <col min="5125" max="5125" width="8.7109375" style="108" bestFit="1" customWidth="1"/>
    <col min="5126" max="5126" width="9.85546875" style="108" customWidth="1"/>
    <col min="5127" max="5127" width="9.28515625" style="108" customWidth="1"/>
    <col min="5128" max="5128" width="7.85546875" style="108" bestFit="1" customWidth="1"/>
    <col min="5129" max="5129" width="8.7109375" style="108" bestFit="1" customWidth="1"/>
    <col min="5130" max="5130" width="13.5703125" style="108" customWidth="1"/>
    <col min="5131" max="5376" width="44.28515625" style="108"/>
    <col min="5377" max="5377" width="6.5703125" style="108" customWidth="1"/>
    <col min="5378" max="5378" width="30.28515625" style="108" customWidth="1"/>
    <col min="5379" max="5380" width="9.5703125" style="108" bestFit="1" customWidth="1"/>
    <col min="5381" max="5381" width="8.7109375" style="108" bestFit="1" customWidth="1"/>
    <col min="5382" max="5382" width="9.85546875" style="108" customWidth="1"/>
    <col min="5383" max="5383" width="9.28515625" style="108" customWidth="1"/>
    <col min="5384" max="5384" width="7.85546875" style="108" bestFit="1" customWidth="1"/>
    <col min="5385" max="5385" width="8.7109375" style="108" bestFit="1" customWidth="1"/>
    <col min="5386" max="5386" width="13.5703125" style="108" customWidth="1"/>
    <col min="5387" max="5632" width="44.28515625" style="108"/>
    <col min="5633" max="5633" width="6.5703125" style="108" customWidth="1"/>
    <col min="5634" max="5634" width="30.28515625" style="108" customWidth="1"/>
    <col min="5635" max="5636" width="9.5703125" style="108" bestFit="1" customWidth="1"/>
    <col min="5637" max="5637" width="8.7109375" style="108" bestFit="1" customWidth="1"/>
    <col min="5638" max="5638" width="9.85546875" style="108" customWidth="1"/>
    <col min="5639" max="5639" width="9.28515625" style="108" customWidth="1"/>
    <col min="5640" max="5640" width="7.85546875" style="108" bestFit="1" customWidth="1"/>
    <col min="5641" max="5641" width="8.7109375" style="108" bestFit="1" customWidth="1"/>
    <col min="5642" max="5642" width="13.5703125" style="108" customWidth="1"/>
    <col min="5643" max="5888" width="44.28515625" style="108"/>
    <col min="5889" max="5889" width="6.5703125" style="108" customWidth="1"/>
    <col min="5890" max="5890" width="30.28515625" style="108" customWidth="1"/>
    <col min="5891" max="5892" width="9.5703125" style="108" bestFit="1" customWidth="1"/>
    <col min="5893" max="5893" width="8.7109375" style="108" bestFit="1" customWidth="1"/>
    <col min="5894" max="5894" width="9.85546875" style="108" customWidth="1"/>
    <col min="5895" max="5895" width="9.28515625" style="108" customWidth="1"/>
    <col min="5896" max="5896" width="7.85546875" style="108" bestFit="1" customWidth="1"/>
    <col min="5897" max="5897" width="8.7109375" style="108" bestFit="1" customWidth="1"/>
    <col min="5898" max="5898" width="13.5703125" style="108" customWidth="1"/>
    <col min="5899" max="6144" width="44.28515625" style="108"/>
    <col min="6145" max="6145" width="6.5703125" style="108" customWidth="1"/>
    <col min="6146" max="6146" width="30.28515625" style="108" customWidth="1"/>
    <col min="6147" max="6148" width="9.5703125" style="108" bestFit="1" customWidth="1"/>
    <col min="6149" max="6149" width="8.7109375" style="108" bestFit="1" customWidth="1"/>
    <col min="6150" max="6150" width="9.85546875" style="108" customWidth="1"/>
    <col min="6151" max="6151" width="9.28515625" style="108" customWidth="1"/>
    <col min="6152" max="6152" width="7.85546875" style="108" bestFit="1" customWidth="1"/>
    <col min="6153" max="6153" width="8.7109375" style="108" bestFit="1" customWidth="1"/>
    <col min="6154" max="6154" width="13.5703125" style="108" customWidth="1"/>
    <col min="6155" max="6400" width="44.28515625" style="108"/>
    <col min="6401" max="6401" width="6.5703125" style="108" customWidth="1"/>
    <col min="6402" max="6402" width="30.28515625" style="108" customWidth="1"/>
    <col min="6403" max="6404" width="9.5703125" style="108" bestFit="1" customWidth="1"/>
    <col min="6405" max="6405" width="8.7109375" style="108" bestFit="1" customWidth="1"/>
    <col min="6406" max="6406" width="9.85546875" style="108" customWidth="1"/>
    <col min="6407" max="6407" width="9.28515625" style="108" customWidth="1"/>
    <col min="6408" max="6408" width="7.85546875" style="108" bestFit="1" customWidth="1"/>
    <col min="6409" max="6409" width="8.7109375" style="108" bestFit="1" customWidth="1"/>
    <col min="6410" max="6410" width="13.5703125" style="108" customWidth="1"/>
    <col min="6411" max="6656" width="44.28515625" style="108"/>
    <col min="6657" max="6657" width="6.5703125" style="108" customWidth="1"/>
    <col min="6658" max="6658" width="30.28515625" style="108" customWidth="1"/>
    <col min="6659" max="6660" width="9.5703125" style="108" bestFit="1" customWidth="1"/>
    <col min="6661" max="6661" width="8.7109375" style="108" bestFit="1" customWidth="1"/>
    <col min="6662" max="6662" width="9.85546875" style="108" customWidth="1"/>
    <col min="6663" max="6663" width="9.28515625" style="108" customWidth="1"/>
    <col min="6664" max="6664" width="7.85546875" style="108" bestFit="1" customWidth="1"/>
    <col min="6665" max="6665" width="8.7109375" style="108" bestFit="1" customWidth="1"/>
    <col min="6666" max="6666" width="13.5703125" style="108" customWidth="1"/>
    <col min="6667" max="6912" width="44.28515625" style="108"/>
    <col min="6913" max="6913" width="6.5703125" style="108" customWidth="1"/>
    <col min="6914" max="6914" width="30.28515625" style="108" customWidth="1"/>
    <col min="6915" max="6916" width="9.5703125" style="108" bestFit="1" customWidth="1"/>
    <col min="6917" max="6917" width="8.7109375" style="108" bestFit="1" customWidth="1"/>
    <col min="6918" max="6918" width="9.85546875" style="108" customWidth="1"/>
    <col min="6919" max="6919" width="9.28515625" style="108" customWidth="1"/>
    <col min="6920" max="6920" width="7.85546875" style="108" bestFit="1" customWidth="1"/>
    <col min="6921" max="6921" width="8.7109375" style="108" bestFit="1" customWidth="1"/>
    <col min="6922" max="6922" width="13.5703125" style="108" customWidth="1"/>
    <col min="6923" max="7168" width="44.28515625" style="108"/>
    <col min="7169" max="7169" width="6.5703125" style="108" customWidth="1"/>
    <col min="7170" max="7170" width="30.28515625" style="108" customWidth="1"/>
    <col min="7171" max="7172" width="9.5703125" style="108" bestFit="1" customWidth="1"/>
    <col min="7173" max="7173" width="8.7109375" style="108" bestFit="1" customWidth="1"/>
    <col min="7174" max="7174" width="9.85546875" style="108" customWidth="1"/>
    <col min="7175" max="7175" width="9.28515625" style="108" customWidth="1"/>
    <col min="7176" max="7176" width="7.85546875" style="108" bestFit="1" customWidth="1"/>
    <col min="7177" max="7177" width="8.7109375" style="108" bestFit="1" customWidth="1"/>
    <col min="7178" max="7178" width="13.5703125" style="108" customWidth="1"/>
    <col min="7179" max="7424" width="44.28515625" style="108"/>
    <col min="7425" max="7425" width="6.5703125" style="108" customWidth="1"/>
    <col min="7426" max="7426" width="30.28515625" style="108" customWidth="1"/>
    <col min="7427" max="7428" width="9.5703125" style="108" bestFit="1" customWidth="1"/>
    <col min="7429" max="7429" width="8.7109375" style="108" bestFit="1" customWidth="1"/>
    <col min="7430" max="7430" width="9.85546875" style="108" customWidth="1"/>
    <col min="7431" max="7431" width="9.28515625" style="108" customWidth="1"/>
    <col min="7432" max="7432" width="7.85546875" style="108" bestFit="1" customWidth="1"/>
    <col min="7433" max="7433" width="8.7109375" style="108" bestFit="1" customWidth="1"/>
    <col min="7434" max="7434" width="13.5703125" style="108" customWidth="1"/>
    <col min="7435" max="7680" width="44.28515625" style="108"/>
    <col min="7681" max="7681" width="6.5703125" style="108" customWidth="1"/>
    <col min="7682" max="7682" width="30.28515625" style="108" customWidth="1"/>
    <col min="7683" max="7684" width="9.5703125" style="108" bestFit="1" customWidth="1"/>
    <col min="7685" max="7685" width="8.7109375" style="108" bestFit="1" customWidth="1"/>
    <col min="7686" max="7686" width="9.85546875" style="108" customWidth="1"/>
    <col min="7687" max="7687" width="9.28515625" style="108" customWidth="1"/>
    <col min="7688" max="7688" width="7.85546875" style="108" bestFit="1" customWidth="1"/>
    <col min="7689" max="7689" width="8.7109375" style="108" bestFit="1" customWidth="1"/>
    <col min="7690" max="7690" width="13.5703125" style="108" customWidth="1"/>
    <col min="7691" max="7936" width="44.28515625" style="108"/>
    <col min="7937" max="7937" width="6.5703125" style="108" customWidth="1"/>
    <col min="7938" max="7938" width="30.28515625" style="108" customWidth="1"/>
    <col min="7939" max="7940" width="9.5703125" style="108" bestFit="1" customWidth="1"/>
    <col min="7941" max="7941" width="8.7109375" style="108" bestFit="1" customWidth="1"/>
    <col min="7942" max="7942" width="9.85546875" style="108" customWidth="1"/>
    <col min="7943" max="7943" width="9.28515625" style="108" customWidth="1"/>
    <col min="7944" max="7944" width="7.85546875" style="108" bestFit="1" customWidth="1"/>
    <col min="7945" max="7945" width="8.7109375" style="108" bestFit="1" customWidth="1"/>
    <col min="7946" max="7946" width="13.5703125" style="108" customWidth="1"/>
    <col min="7947" max="8192" width="44.28515625" style="108"/>
    <col min="8193" max="8193" width="6.5703125" style="108" customWidth="1"/>
    <col min="8194" max="8194" width="30.28515625" style="108" customWidth="1"/>
    <col min="8195" max="8196" width="9.5703125" style="108" bestFit="1" customWidth="1"/>
    <col min="8197" max="8197" width="8.7109375" style="108" bestFit="1" customWidth="1"/>
    <col min="8198" max="8198" width="9.85546875" style="108" customWidth="1"/>
    <col min="8199" max="8199" width="9.28515625" style="108" customWidth="1"/>
    <col min="8200" max="8200" width="7.85546875" style="108" bestFit="1" customWidth="1"/>
    <col min="8201" max="8201" width="8.7109375" style="108" bestFit="1" customWidth="1"/>
    <col min="8202" max="8202" width="13.5703125" style="108" customWidth="1"/>
    <col min="8203" max="8448" width="44.28515625" style="108"/>
    <col min="8449" max="8449" width="6.5703125" style="108" customWidth="1"/>
    <col min="8450" max="8450" width="30.28515625" style="108" customWidth="1"/>
    <col min="8451" max="8452" width="9.5703125" style="108" bestFit="1" customWidth="1"/>
    <col min="8453" max="8453" width="8.7109375" style="108" bestFit="1" customWidth="1"/>
    <col min="8454" max="8454" width="9.85546875" style="108" customWidth="1"/>
    <col min="8455" max="8455" width="9.28515625" style="108" customWidth="1"/>
    <col min="8456" max="8456" width="7.85546875" style="108" bestFit="1" customWidth="1"/>
    <col min="8457" max="8457" width="8.7109375" style="108" bestFit="1" customWidth="1"/>
    <col min="8458" max="8458" width="13.5703125" style="108" customWidth="1"/>
    <col min="8459" max="8704" width="44.28515625" style="108"/>
    <col min="8705" max="8705" width="6.5703125" style="108" customWidth="1"/>
    <col min="8706" max="8706" width="30.28515625" style="108" customWidth="1"/>
    <col min="8707" max="8708" width="9.5703125" style="108" bestFit="1" customWidth="1"/>
    <col min="8709" max="8709" width="8.7109375" style="108" bestFit="1" customWidth="1"/>
    <col min="8710" max="8710" width="9.85546875" style="108" customWidth="1"/>
    <col min="8711" max="8711" width="9.28515625" style="108" customWidth="1"/>
    <col min="8712" max="8712" width="7.85546875" style="108" bestFit="1" customWidth="1"/>
    <col min="8713" max="8713" width="8.7109375" style="108" bestFit="1" customWidth="1"/>
    <col min="8714" max="8714" width="13.5703125" style="108" customWidth="1"/>
    <col min="8715" max="8960" width="44.28515625" style="108"/>
    <col min="8961" max="8961" width="6.5703125" style="108" customWidth="1"/>
    <col min="8962" max="8962" width="30.28515625" style="108" customWidth="1"/>
    <col min="8963" max="8964" width="9.5703125" style="108" bestFit="1" customWidth="1"/>
    <col min="8965" max="8965" width="8.7109375" style="108" bestFit="1" customWidth="1"/>
    <col min="8966" max="8966" width="9.85546875" style="108" customWidth="1"/>
    <col min="8967" max="8967" width="9.28515625" style="108" customWidth="1"/>
    <col min="8968" max="8968" width="7.85546875" style="108" bestFit="1" customWidth="1"/>
    <col min="8969" max="8969" width="8.7109375" style="108" bestFit="1" customWidth="1"/>
    <col min="8970" max="8970" width="13.5703125" style="108" customWidth="1"/>
    <col min="8971" max="9216" width="44.28515625" style="108"/>
    <col min="9217" max="9217" width="6.5703125" style="108" customWidth="1"/>
    <col min="9218" max="9218" width="30.28515625" style="108" customWidth="1"/>
    <col min="9219" max="9220" width="9.5703125" style="108" bestFit="1" customWidth="1"/>
    <col min="9221" max="9221" width="8.7109375" style="108" bestFit="1" customWidth="1"/>
    <col min="9222" max="9222" width="9.85546875" style="108" customWidth="1"/>
    <col min="9223" max="9223" width="9.28515625" style="108" customWidth="1"/>
    <col min="9224" max="9224" width="7.85546875" style="108" bestFit="1" customWidth="1"/>
    <col min="9225" max="9225" width="8.7109375" style="108" bestFit="1" customWidth="1"/>
    <col min="9226" max="9226" width="13.5703125" style="108" customWidth="1"/>
    <col min="9227" max="9472" width="44.28515625" style="108"/>
    <col min="9473" max="9473" width="6.5703125" style="108" customWidth="1"/>
    <col min="9474" max="9474" width="30.28515625" style="108" customWidth="1"/>
    <col min="9475" max="9476" width="9.5703125" style="108" bestFit="1" customWidth="1"/>
    <col min="9477" max="9477" width="8.7109375" style="108" bestFit="1" customWidth="1"/>
    <col min="9478" max="9478" width="9.85546875" style="108" customWidth="1"/>
    <col min="9479" max="9479" width="9.28515625" style="108" customWidth="1"/>
    <col min="9480" max="9480" width="7.85546875" style="108" bestFit="1" customWidth="1"/>
    <col min="9481" max="9481" width="8.7109375" style="108" bestFit="1" customWidth="1"/>
    <col min="9482" max="9482" width="13.5703125" style="108" customWidth="1"/>
    <col min="9483" max="9728" width="44.28515625" style="108"/>
    <col min="9729" max="9729" width="6.5703125" style="108" customWidth="1"/>
    <col min="9730" max="9730" width="30.28515625" style="108" customWidth="1"/>
    <col min="9731" max="9732" width="9.5703125" style="108" bestFit="1" customWidth="1"/>
    <col min="9733" max="9733" width="8.7109375" style="108" bestFit="1" customWidth="1"/>
    <col min="9734" max="9734" width="9.85546875" style="108" customWidth="1"/>
    <col min="9735" max="9735" width="9.28515625" style="108" customWidth="1"/>
    <col min="9736" max="9736" width="7.85546875" style="108" bestFit="1" customWidth="1"/>
    <col min="9737" max="9737" width="8.7109375" style="108" bestFit="1" customWidth="1"/>
    <col min="9738" max="9738" width="13.5703125" style="108" customWidth="1"/>
    <col min="9739" max="9984" width="44.28515625" style="108"/>
    <col min="9985" max="9985" width="6.5703125" style="108" customWidth="1"/>
    <col min="9986" max="9986" width="30.28515625" style="108" customWidth="1"/>
    <col min="9987" max="9988" width="9.5703125" style="108" bestFit="1" customWidth="1"/>
    <col min="9989" max="9989" width="8.7109375" style="108" bestFit="1" customWidth="1"/>
    <col min="9990" max="9990" width="9.85546875" style="108" customWidth="1"/>
    <col min="9991" max="9991" width="9.28515625" style="108" customWidth="1"/>
    <col min="9992" max="9992" width="7.85546875" style="108" bestFit="1" customWidth="1"/>
    <col min="9993" max="9993" width="8.7109375" style="108" bestFit="1" customWidth="1"/>
    <col min="9994" max="9994" width="13.5703125" style="108" customWidth="1"/>
    <col min="9995" max="10240" width="44.28515625" style="108"/>
    <col min="10241" max="10241" width="6.5703125" style="108" customWidth="1"/>
    <col min="10242" max="10242" width="30.28515625" style="108" customWidth="1"/>
    <col min="10243" max="10244" width="9.5703125" style="108" bestFit="1" customWidth="1"/>
    <col min="10245" max="10245" width="8.7109375" style="108" bestFit="1" customWidth="1"/>
    <col min="10246" max="10246" width="9.85546875" style="108" customWidth="1"/>
    <col min="10247" max="10247" width="9.28515625" style="108" customWidth="1"/>
    <col min="10248" max="10248" width="7.85546875" style="108" bestFit="1" customWidth="1"/>
    <col min="10249" max="10249" width="8.7109375" style="108" bestFit="1" customWidth="1"/>
    <col min="10250" max="10250" width="13.5703125" style="108" customWidth="1"/>
    <col min="10251" max="10496" width="44.28515625" style="108"/>
    <col min="10497" max="10497" width="6.5703125" style="108" customWidth="1"/>
    <col min="10498" max="10498" width="30.28515625" style="108" customWidth="1"/>
    <col min="10499" max="10500" width="9.5703125" style="108" bestFit="1" customWidth="1"/>
    <col min="10501" max="10501" width="8.7109375" style="108" bestFit="1" customWidth="1"/>
    <col min="10502" max="10502" width="9.85546875" style="108" customWidth="1"/>
    <col min="10503" max="10503" width="9.28515625" style="108" customWidth="1"/>
    <col min="10504" max="10504" width="7.85546875" style="108" bestFit="1" customWidth="1"/>
    <col min="10505" max="10505" width="8.7109375" style="108" bestFit="1" customWidth="1"/>
    <col min="10506" max="10506" width="13.5703125" style="108" customWidth="1"/>
    <col min="10507" max="10752" width="44.28515625" style="108"/>
    <col min="10753" max="10753" width="6.5703125" style="108" customWidth="1"/>
    <col min="10754" max="10754" width="30.28515625" style="108" customWidth="1"/>
    <col min="10755" max="10756" width="9.5703125" style="108" bestFit="1" customWidth="1"/>
    <col min="10757" max="10757" width="8.7109375" style="108" bestFit="1" customWidth="1"/>
    <col min="10758" max="10758" width="9.85546875" style="108" customWidth="1"/>
    <col min="10759" max="10759" width="9.28515625" style="108" customWidth="1"/>
    <col min="10760" max="10760" width="7.85546875" style="108" bestFit="1" customWidth="1"/>
    <col min="10761" max="10761" width="8.7109375" style="108" bestFit="1" customWidth="1"/>
    <col min="10762" max="10762" width="13.5703125" style="108" customWidth="1"/>
    <col min="10763" max="11008" width="44.28515625" style="108"/>
    <col min="11009" max="11009" width="6.5703125" style="108" customWidth="1"/>
    <col min="11010" max="11010" width="30.28515625" style="108" customWidth="1"/>
    <col min="11011" max="11012" width="9.5703125" style="108" bestFit="1" customWidth="1"/>
    <col min="11013" max="11013" width="8.7109375" style="108" bestFit="1" customWidth="1"/>
    <col min="11014" max="11014" width="9.85546875" style="108" customWidth="1"/>
    <col min="11015" max="11015" width="9.28515625" style="108" customWidth="1"/>
    <col min="11016" max="11016" width="7.85546875" style="108" bestFit="1" customWidth="1"/>
    <col min="11017" max="11017" width="8.7109375" style="108" bestFit="1" customWidth="1"/>
    <col min="11018" max="11018" width="13.5703125" style="108" customWidth="1"/>
    <col min="11019" max="11264" width="44.28515625" style="108"/>
    <col min="11265" max="11265" width="6.5703125" style="108" customWidth="1"/>
    <col min="11266" max="11266" width="30.28515625" style="108" customWidth="1"/>
    <col min="11267" max="11268" width="9.5703125" style="108" bestFit="1" customWidth="1"/>
    <col min="11269" max="11269" width="8.7109375" style="108" bestFit="1" customWidth="1"/>
    <col min="11270" max="11270" width="9.85546875" style="108" customWidth="1"/>
    <col min="11271" max="11271" width="9.28515625" style="108" customWidth="1"/>
    <col min="11272" max="11272" width="7.85546875" style="108" bestFit="1" customWidth="1"/>
    <col min="11273" max="11273" width="8.7109375" style="108" bestFit="1" customWidth="1"/>
    <col min="11274" max="11274" width="13.5703125" style="108" customWidth="1"/>
    <col min="11275" max="11520" width="44.28515625" style="108"/>
    <col min="11521" max="11521" width="6.5703125" style="108" customWidth="1"/>
    <col min="11522" max="11522" width="30.28515625" style="108" customWidth="1"/>
    <col min="11523" max="11524" width="9.5703125" style="108" bestFit="1" customWidth="1"/>
    <col min="11525" max="11525" width="8.7109375" style="108" bestFit="1" customWidth="1"/>
    <col min="11526" max="11526" width="9.85546875" style="108" customWidth="1"/>
    <col min="11527" max="11527" width="9.28515625" style="108" customWidth="1"/>
    <col min="11528" max="11528" width="7.85546875" style="108" bestFit="1" customWidth="1"/>
    <col min="11529" max="11529" width="8.7109375" style="108" bestFit="1" customWidth="1"/>
    <col min="11530" max="11530" width="13.5703125" style="108" customWidth="1"/>
    <col min="11531" max="11776" width="44.28515625" style="108"/>
    <col min="11777" max="11777" width="6.5703125" style="108" customWidth="1"/>
    <col min="11778" max="11778" width="30.28515625" style="108" customWidth="1"/>
    <col min="11779" max="11780" width="9.5703125" style="108" bestFit="1" customWidth="1"/>
    <col min="11781" max="11781" width="8.7109375" style="108" bestFit="1" customWidth="1"/>
    <col min="11782" max="11782" width="9.85546875" style="108" customWidth="1"/>
    <col min="11783" max="11783" width="9.28515625" style="108" customWidth="1"/>
    <col min="11784" max="11784" width="7.85546875" style="108" bestFit="1" customWidth="1"/>
    <col min="11785" max="11785" width="8.7109375" style="108" bestFit="1" customWidth="1"/>
    <col min="11786" max="11786" width="13.5703125" style="108" customWidth="1"/>
    <col min="11787" max="12032" width="44.28515625" style="108"/>
    <col min="12033" max="12033" width="6.5703125" style="108" customWidth="1"/>
    <col min="12034" max="12034" width="30.28515625" style="108" customWidth="1"/>
    <col min="12035" max="12036" width="9.5703125" style="108" bestFit="1" customWidth="1"/>
    <col min="12037" max="12037" width="8.7109375" style="108" bestFit="1" customWidth="1"/>
    <col min="12038" max="12038" width="9.85546875" style="108" customWidth="1"/>
    <col min="12039" max="12039" width="9.28515625" style="108" customWidth="1"/>
    <col min="12040" max="12040" width="7.85546875" style="108" bestFit="1" customWidth="1"/>
    <col min="12041" max="12041" width="8.7109375" style="108" bestFit="1" customWidth="1"/>
    <col min="12042" max="12042" width="13.5703125" style="108" customWidth="1"/>
    <col min="12043" max="12288" width="44.28515625" style="108"/>
    <col min="12289" max="12289" width="6.5703125" style="108" customWidth="1"/>
    <col min="12290" max="12290" width="30.28515625" style="108" customWidth="1"/>
    <col min="12291" max="12292" width="9.5703125" style="108" bestFit="1" customWidth="1"/>
    <col min="12293" max="12293" width="8.7109375" style="108" bestFit="1" customWidth="1"/>
    <col min="12294" max="12294" width="9.85546875" style="108" customWidth="1"/>
    <col min="12295" max="12295" width="9.28515625" style="108" customWidth="1"/>
    <col min="12296" max="12296" width="7.85546875" style="108" bestFit="1" customWidth="1"/>
    <col min="12297" max="12297" width="8.7109375" style="108" bestFit="1" customWidth="1"/>
    <col min="12298" max="12298" width="13.5703125" style="108" customWidth="1"/>
    <col min="12299" max="12544" width="44.28515625" style="108"/>
    <col min="12545" max="12545" width="6.5703125" style="108" customWidth="1"/>
    <col min="12546" max="12546" width="30.28515625" style="108" customWidth="1"/>
    <col min="12547" max="12548" width="9.5703125" style="108" bestFit="1" customWidth="1"/>
    <col min="12549" max="12549" width="8.7109375" style="108" bestFit="1" customWidth="1"/>
    <col min="12550" max="12550" width="9.85546875" style="108" customWidth="1"/>
    <col min="12551" max="12551" width="9.28515625" style="108" customWidth="1"/>
    <col min="12552" max="12552" width="7.85546875" style="108" bestFit="1" customWidth="1"/>
    <col min="12553" max="12553" width="8.7109375" style="108" bestFit="1" customWidth="1"/>
    <col min="12554" max="12554" width="13.5703125" style="108" customWidth="1"/>
    <col min="12555" max="12800" width="44.28515625" style="108"/>
    <col min="12801" max="12801" width="6.5703125" style="108" customWidth="1"/>
    <col min="12802" max="12802" width="30.28515625" style="108" customWidth="1"/>
    <col min="12803" max="12804" width="9.5703125" style="108" bestFit="1" customWidth="1"/>
    <col min="12805" max="12805" width="8.7109375" style="108" bestFit="1" customWidth="1"/>
    <col min="12806" max="12806" width="9.85546875" style="108" customWidth="1"/>
    <col min="12807" max="12807" width="9.28515625" style="108" customWidth="1"/>
    <col min="12808" max="12808" width="7.85546875" style="108" bestFit="1" customWidth="1"/>
    <col min="12809" max="12809" width="8.7109375" style="108" bestFit="1" customWidth="1"/>
    <col min="12810" max="12810" width="13.5703125" style="108" customWidth="1"/>
    <col min="12811" max="13056" width="44.28515625" style="108"/>
    <col min="13057" max="13057" width="6.5703125" style="108" customWidth="1"/>
    <col min="13058" max="13058" width="30.28515625" style="108" customWidth="1"/>
    <col min="13059" max="13060" width="9.5703125" style="108" bestFit="1" customWidth="1"/>
    <col min="13061" max="13061" width="8.7109375" style="108" bestFit="1" customWidth="1"/>
    <col min="13062" max="13062" width="9.85546875" style="108" customWidth="1"/>
    <col min="13063" max="13063" width="9.28515625" style="108" customWidth="1"/>
    <col min="13064" max="13064" width="7.85546875" style="108" bestFit="1" customWidth="1"/>
    <col min="13065" max="13065" width="8.7109375" style="108" bestFit="1" customWidth="1"/>
    <col min="13066" max="13066" width="13.5703125" style="108" customWidth="1"/>
    <col min="13067" max="13312" width="44.28515625" style="108"/>
    <col min="13313" max="13313" width="6.5703125" style="108" customWidth="1"/>
    <col min="13314" max="13314" width="30.28515625" style="108" customWidth="1"/>
    <col min="13315" max="13316" width="9.5703125" style="108" bestFit="1" customWidth="1"/>
    <col min="13317" max="13317" width="8.7109375" style="108" bestFit="1" customWidth="1"/>
    <col min="13318" max="13318" width="9.85546875" style="108" customWidth="1"/>
    <col min="13319" max="13319" width="9.28515625" style="108" customWidth="1"/>
    <col min="13320" max="13320" width="7.85546875" style="108" bestFit="1" customWidth="1"/>
    <col min="13321" max="13321" width="8.7109375" style="108" bestFit="1" customWidth="1"/>
    <col min="13322" max="13322" width="13.5703125" style="108" customWidth="1"/>
    <col min="13323" max="13568" width="44.28515625" style="108"/>
    <col min="13569" max="13569" width="6.5703125" style="108" customWidth="1"/>
    <col min="13570" max="13570" width="30.28515625" style="108" customWidth="1"/>
    <col min="13571" max="13572" width="9.5703125" style="108" bestFit="1" customWidth="1"/>
    <col min="13573" max="13573" width="8.7109375" style="108" bestFit="1" customWidth="1"/>
    <col min="13574" max="13574" width="9.85546875" style="108" customWidth="1"/>
    <col min="13575" max="13575" width="9.28515625" style="108" customWidth="1"/>
    <col min="13576" max="13576" width="7.85546875" style="108" bestFit="1" customWidth="1"/>
    <col min="13577" max="13577" width="8.7109375" style="108" bestFit="1" customWidth="1"/>
    <col min="13578" max="13578" width="13.5703125" style="108" customWidth="1"/>
    <col min="13579" max="13824" width="44.28515625" style="108"/>
    <col min="13825" max="13825" width="6.5703125" style="108" customWidth="1"/>
    <col min="13826" max="13826" width="30.28515625" style="108" customWidth="1"/>
    <col min="13827" max="13828" width="9.5703125" style="108" bestFit="1" customWidth="1"/>
    <col min="13829" max="13829" width="8.7109375" style="108" bestFit="1" customWidth="1"/>
    <col min="13830" max="13830" width="9.85546875" style="108" customWidth="1"/>
    <col min="13831" max="13831" width="9.28515625" style="108" customWidth="1"/>
    <col min="13832" max="13832" width="7.85546875" style="108" bestFit="1" customWidth="1"/>
    <col min="13833" max="13833" width="8.7109375" style="108" bestFit="1" customWidth="1"/>
    <col min="13834" max="13834" width="13.5703125" style="108" customWidth="1"/>
    <col min="13835" max="14080" width="44.28515625" style="108"/>
    <col min="14081" max="14081" width="6.5703125" style="108" customWidth="1"/>
    <col min="14082" max="14082" width="30.28515625" style="108" customWidth="1"/>
    <col min="14083" max="14084" width="9.5703125" style="108" bestFit="1" customWidth="1"/>
    <col min="14085" max="14085" width="8.7109375" style="108" bestFit="1" customWidth="1"/>
    <col min="14086" max="14086" width="9.85546875" style="108" customWidth="1"/>
    <col min="14087" max="14087" width="9.28515625" style="108" customWidth="1"/>
    <col min="14088" max="14088" width="7.85546875" style="108" bestFit="1" customWidth="1"/>
    <col min="14089" max="14089" width="8.7109375" style="108" bestFit="1" customWidth="1"/>
    <col min="14090" max="14090" width="13.5703125" style="108" customWidth="1"/>
    <col min="14091" max="14336" width="44.28515625" style="108"/>
    <col min="14337" max="14337" width="6.5703125" style="108" customWidth="1"/>
    <col min="14338" max="14338" width="30.28515625" style="108" customWidth="1"/>
    <col min="14339" max="14340" width="9.5703125" style="108" bestFit="1" customWidth="1"/>
    <col min="14341" max="14341" width="8.7109375" style="108" bestFit="1" customWidth="1"/>
    <col min="14342" max="14342" width="9.85546875" style="108" customWidth="1"/>
    <col min="14343" max="14343" width="9.28515625" style="108" customWidth="1"/>
    <col min="14344" max="14344" width="7.85546875" style="108" bestFit="1" customWidth="1"/>
    <col min="14345" max="14345" width="8.7109375" style="108" bestFit="1" customWidth="1"/>
    <col min="14346" max="14346" width="13.5703125" style="108" customWidth="1"/>
    <col min="14347" max="14592" width="44.28515625" style="108"/>
    <col min="14593" max="14593" width="6.5703125" style="108" customWidth="1"/>
    <col min="14594" max="14594" width="30.28515625" style="108" customWidth="1"/>
    <col min="14595" max="14596" width="9.5703125" style="108" bestFit="1" customWidth="1"/>
    <col min="14597" max="14597" width="8.7109375" style="108" bestFit="1" customWidth="1"/>
    <col min="14598" max="14598" width="9.85546875" style="108" customWidth="1"/>
    <col min="14599" max="14599" width="9.28515625" style="108" customWidth="1"/>
    <col min="14600" max="14600" width="7.85546875" style="108" bestFit="1" customWidth="1"/>
    <col min="14601" max="14601" width="8.7109375" style="108" bestFit="1" customWidth="1"/>
    <col min="14602" max="14602" width="13.5703125" style="108" customWidth="1"/>
    <col min="14603" max="14848" width="44.28515625" style="108"/>
    <col min="14849" max="14849" width="6.5703125" style="108" customWidth="1"/>
    <col min="14850" max="14850" width="30.28515625" style="108" customWidth="1"/>
    <col min="14851" max="14852" width="9.5703125" style="108" bestFit="1" customWidth="1"/>
    <col min="14853" max="14853" width="8.7109375" style="108" bestFit="1" customWidth="1"/>
    <col min="14854" max="14854" width="9.85546875" style="108" customWidth="1"/>
    <col min="14855" max="14855" width="9.28515625" style="108" customWidth="1"/>
    <col min="14856" max="14856" width="7.85546875" style="108" bestFit="1" customWidth="1"/>
    <col min="14857" max="14857" width="8.7109375" style="108" bestFit="1" customWidth="1"/>
    <col min="14858" max="14858" width="13.5703125" style="108" customWidth="1"/>
    <col min="14859" max="15104" width="44.28515625" style="108"/>
    <col min="15105" max="15105" width="6.5703125" style="108" customWidth="1"/>
    <col min="15106" max="15106" width="30.28515625" style="108" customWidth="1"/>
    <col min="15107" max="15108" width="9.5703125" style="108" bestFit="1" customWidth="1"/>
    <col min="15109" max="15109" width="8.7109375" style="108" bestFit="1" customWidth="1"/>
    <col min="15110" max="15110" width="9.85546875" style="108" customWidth="1"/>
    <col min="15111" max="15111" width="9.28515625" style="108" customWidth="1"/>
    <col min="15112" max="15112" width="7.85546875" style="108" bestFit="1" customWidth="1"/>
    <col min="15113" max="15113" width="8.7109375" style="108" bestFit="1" customWidth="1"/>
    <col min="15114" max="15114" width="13.5703125" style="108" customWidth="1"/>
    <col min="15115" max="15360" width="44.28515625" style="108"/>
    <col min="15361" max="15361" width="6.5703125" style="108" customWidth="1"/>
    <col min="15362" max="15362" width="30.28515625" style="108" customWidth="1"/>
    <col min="15363" max="15364" width="9.5703125" style="108" bestFit="1" customWidth="1"/>
    <col min="15365" max="15365" width="8.7109375" style="108" bestFit="1" customWidth="1"/>
    <col min="15366" max="15366" width="9.85546875" style="108" customWidth="1"/>
    <col min="15367" max="15367" width="9.28515625" style="108" customWidth="1"/>
    <col min="15368" max="15368" width="7.85546875" style="108" bestFit="1" customWidth="1"/>
    <col min="15369" max="15369" width="8.7109375" style="108" bestFit="1" customWidth="1"/>
    <col min="15370" max="15370" width="13.5703125" style="108" customWidth="1"/>
    <col min="15371" max="15616" width="44.28515625" style="108"/>
    <col min="15617" max="15617" width="6.5703125" style="108" customWidth="1"/>
    <col min="15618" max="15618" width="30.28515625" style="108" customWidth="1"/>
    <col min="15619" max="15620" width="9.5703125" style="108" bestFit="1" customWidth="1"/>
    <col min="15621" max="15621" width="8.7109375" style="108" bestFit="1" customWidth="1"/>
    <col min="15622" max="15622" width="9.85546875" style="108" customWidth="1"/>
    <col min="15623" max="15623" width="9.28515625" style="108" customWidth="1"/>
    <col min="15624" max="15624" width="7.85546875" style="108" bestFit="1" customWidth="1"/>
    <col min="15625" max="15625" width="8.7109375" style="108" bestFit="1" customWidth="1"/>
    <col min="15626" max="15626" width="13.5703125" style="108" customWidth="1"/>
    <col min="15627" max="15872" width="44.28515625" style="108"/>
    <col min="15873" max="15873" width="6.5703125" style="108" customWidth="1"/>
    <col min="15874" max="15874" width="30.28515625" style="108" customWidth="1"/>
    <col min="15875" max="15876" width="9.5703125" style="108" bestFit="1" customWidth="1"/>
    <col min="15877" max="15877" width="8.7109375" style="108" bestFit="1" customWidth="1"/>
    <col min="15878" max="15878" width="9.85546875" style="108" customWidth="1"/>
    <col min="15879" max="15879" width="9.28515625" style="108" customWidth="1"/>
    <col min="15880" max="15880" width="7.85546875" style="108" bestFit="1" customWidth="1"/>
    <col min="15881" max="15881" width="8.7109375" style="108" bestFit="1" customWidth="1"/>
    <col min="15882" max="15882" width="13.5703125" style="108" customWidth="1"/>
    <col min="15883" max="16128" width="44.28515625" style="108"/>
    <col min="16129" max="16129" width="6.5703125" style="108" customWidth="1"/>
    <col min="16130" max="16130" width="30.28515625" style="108" customWidth="1"/>
    <col min="16131" max="16132" width="9.5703125" style="108" bestFit="1" customWidth="1"/>
    <col min="16133" max="16133" width="8.7109375" style="108" bestFit="1" customWidth="1"/>
    <col min="16134" max="16134" width="9.85546875" style="108" customWidth="1"/>
    <col min="16135" max="16135" width="9.28515625" style="108" customWidth="1"/>
    <col min="16136" max="16136" width="7.85546875" style="108" bestFit="1" customWidth="1"/>
    <col min="16137" max="16137" width="8.7109375" style="108" bestFit="1" customWidth="1"/>
    <col min="16138" max="16138" width="13.5703125" style="108" customWidth="1"/>
    <col min="16139" max="16384" width="44.28515625" style="108"/>
  </cols>
  <sheetData>
    <row r="1" spans="1:11" x14ac:dyDescent="0.2">
      <c r="A1" s="107"/>
    </row>
    <row r="7" spans="1:11" x14ac:dyDescent="0.2">
      <c r="B7" s="1" t="s">
        <v>0</v>
      </c>
      <c r="C7" s="109"/>
      <c r="D7" s="109"/>
      <c r="E7" s="109"/>
    </row>
    <row r="8" spans="1:11" x14ac:dyDescent="0.2">
      <c r="B8" s="71" t="s">
        <v>1</v>
      </c>
      <c r="C8" s="109"/>
      <c r="D8" s="109"/>
      <c r="E8" s="109"/>
    </row>
    <row r="9" spans="1:11" x14ac:dyDescent="0.2">
      <c r="B9" s="71"/>
      <c r="C9" s="109"/>
      <c r="D9" s="109"/>
      <c r="E9" s="109"/>
    </row>
    <row r="10" spans="1:11" ht="18.75" x14ac:dyDescent="0.3">
      <c r="B10" s="72" t="s">
        <v>76</v>
      </c>
      <c r="C10" s="110"/>
      <c r="E10" s="109"/>
      <c r="G10" s="111" t="s">
        <v>3</v>
      </c>
    </row>
    <row r="11" spans="1:11" x14ac:dyDescent="0.2">
      <c r="B11" s="75"/>
      <c r="C11" s="109"/>
      <c r="D11" s="109"/>
      <c r="E11" s="109"/>
    </row>
    <row r="12" spans="1:11" ht="18.75" x14ac:dyDescent="0.3">
      <c r="B12" s="72" t="s">
        <v>77</v>
      </c>
      <c r="C12" s="112"/>
      <c r="D12" s="112"/>
      <c r="E12" s="109"/>
      <c r="F12" s="109"/>
      <c r="G12" s="109"/>
      <c r="H12" s="109"/>
      <c r="I12" s="109"/>
      <c r="J12" s="113"/>
      <c r="K12" s="109"/>
    </row>
    <row r="13" spans="1:11" x14ac:dyDescent="0.2">
      <c r="B13" s="71"/>
      <c r="C13" s="109"/>
      <c r="D13" s="109"/>
      <c r="E13" s="109"/>
      <c r="F13" s="109"/>
      <c r="G13" s="109"/>
      <c r="H13" s="109"/>
      <c r="I13" s="109"/>
      <c r="J13" s="113"/>
      <c r="K13" s="109"/>
    </row>
    <row r="14" spans="1:11" x14ac:dyDescent="0.2">
      <c r="C14" s="75"/>
      <c r="D14" s="109"/>
      <c r="E14" s="109"/>
      <c r="F14" s="109"/>
      <c r="G14" s="109"/>
      <c r="H14" s="109"/>
      <c r="I14" s="109"/>
      <c r="J14" s="109"/>
      <c r="K14" s="109"/>
    </row>
    <row r="16" spans="1:11" x14ac:dyDescent="0.2">
      <c r="B16" s="114" t="s">
        <v>78</v>
      </c>
      <c r="C16" s="78" t="s">
        <v>12</v>
      </c>
      <c r="D16" s="79" t="s">
        <v>13</v>
      </c>
      <c r="E16" s="79" t="s">
        <v>14</v>
      </c>
      <c r="F16" s="79" t="s">
        <v>15</v>
      </c>
      <c r="G16" s="79" t="s">
        <v>16</v>
      </c>
      <c r="H16" s="79" t="s">
        <v>17</v>
      </c>
      <c r="I16" s="79" t="s">
        <v>18</v>
      </c>
      <c r="J16" s="80" t="s">
        <v>57</v>
      </c>
    </row>
    <row r="17" spans="2:11" x14ac:dyDescent="0.2">
      <c r="B17" s="81" t="s">
        <v>64</v>
      </c>
      <c r="C17" s="92">
        <v>2602602.055319244</v>
      </c>
      <c r="D17" s="92">
        <v>4636706.3181995219</v>
      </c>
      <c r="E17" s="92">
        <v>105309.33256217749</v>
      </c>
      <c r="F17" s="92">
        <v>870433.57471249276</v>
      </c>
      <c r="G17" s="92">
        <v>1035050.4757117152</v>
      </c>
      <c r="H17" s="92">
        <v>13605.487247979143</v>
      </c>
      <c r="I17" s="92">
        <v>81093.126952793362</v>
      </c>
      <c r="J17" s="92">
        <f>SUM(C17:I17)</f>
        <v>9344800.3707059231</v>
      </c>
      <c r="K17" s="107"/>
    </row>
    <row r="18" spans="2:11" x14ac:dyDescent="0.2">
      <c r="B18" s="81" t="s">
        <v>65</v>
      </c>
      <c r="C18" s="92">
        <v>2532673.5590820229</v>
      </c>
      <c r="D18" s="92">
        <v>4764662.294975183</v>
      </c>
      <c r="E18" s="92">
        <v>103396.68251842147</v>
      </c>
      <c r="F18" s="92">
        <v>2064355.5827427809</v>
      </c>
      <c r="G18" s="92">
        <v>1071686.4138344349</v>
      </c>
      <c r="H18" s="92">
        <v>10374.354103096912</v>
      </c>
      <c r="I18" s="92">
        <v>84039.105905998542</v>
      </c>
      <c r="J18" s="92">
        <f>SUM(C18:I18)</f>
        <v>10631187.993161941</v>
      </c>
      <c r="K18" s="107"/>
    </row>
    <row r="19" spans="2:11" x14ac:dyDescent="0.2">
      <c r="B19" s="115"/>
      <c r="E19" s="107"/>
      <c r="F19" s="107"/>
      <c r="G19" s="107"/>
      <c r="H19" s="107"/>
      <c r="I19" s="107"/>
      <c r="J19" s="107"/>
      <c r="K19" s="107"/>
    </row>
    <row r="20" spans="2:11" x14ac:dyDescent="0.2">
      <c r="B20" s="116" t="s">
        <v>79</v>
      </c>
      <c r="C20" s="78" t="s">
        <v>12</v>
      </c>
      <c r="D20" s="79" t="s">
        <v>13</v>
      </c>
      <c r="E20" s="89" t="s">
        <v>14</v>
      </c>
      <c r="F20" s="89" t="s">
        <v>15</v>
      </c>
      <c r="G20" s="89" t="s">
        <v>16</v>
      </c>
      <c r="H20" s="89" t="s">
        <v>17</v>
      </c>
      <c r="I20" s="89" t="s">
        <v>18</v>
      </c>
      <c r="J20" s="90" t="s">
        <v>57</v>
      </c>
      <c r="K20" s="107"/>
    </row>
    <row r="21" spans="2:11" x14ac:dyDescent="0.2">
      <c r="B21" s="81" t="s">
        <v>64</v>
      </c>
      <c r="C21" s="92">
        <v>5842812.2324202014</v>
      </c>
      <c r="D21" s="92">
        <v>12434193.44154506</v>
      </c>
      <c r="E21" s="85">
        <v>500900.53164777509</v>
      </c>
      <c r="F21" s="85">
        <v>5900369.3997370973</v>
      </c>
      <c r="G21" s="85">
        <v>2300177.3100986253</v>
      </c>
      <c r="H21" s="85">
        <v>14619.010559604774</v>
      </c>
      <c r="I21" s="85">
        <v>739686.67221464962</v>
      </c>
      <c r="J21" s="85">
        <f>SUM(C21:I21)</f>
        <v>27732758.598223012</v>
      </c>
      <c r="K21" s="107"/>
    </row>
    <row r="22" spans="2:11" x14ac:dyDescent="0.2">
      <c r="B22" s="81" t="s">
        <v>65</v>
      </c>
      <c r="C22" s="92">
        <v>5174226.9990033209</v>
      </c>
      <c r="D22" s="92">
        <v>12079263.107550638</v>
      </c>
      <c r="E22" s="92">
        <v>-46621.346922130091</v>
      </c>
      <c r="F22" s="92">
        <v>6927021.3818029184</v>
      </c>
      <c r="G22" s="92">
        <v>2073413.1906048199</v>
      </c>
      <c r="H22" s="92">
        <v>7955.996154830108</v>
      </c>
      <c r="I22" s="92">
        <v>613544.76914006728</v>
      </c>
      <c r="J22" s="85">
        <f>SUM(C22:I22)</f>
        <v>26828804.097334463</v>
      </c>
      <c r="K22" s="107"/>
    </row>
    <row r="23" spans="2:11" x14ac:dyDescent="0.2">
      <c r="B23" s="115"/>
    </row>
    <row r="24" spans="2:11" x14ac:dyDescent="0.2">
      <c r="B24" s="114" t="s">
        <v>80</v>
      </c>
      <c r="C24" s="78" t="s">
        <v>12</v>
      </c>
      <c r="D24" s="79" t="s">
        <v>13</v>
      </c>
      <c r="E24" s="79" t="s">
        <v>14</v>
      </c>
      <c r="F24" s="79" t="s">
        <v>15</v>
      </c>
      <c r="G24" s="79" t="s">
        <v>16</v>
      </c>
      <c r="H24" s="79" t="s">
        <v>17</v>
      </c>
      <c r="I24" s="79" t="s">
        <v>18</v>
      </c>
      <c r="J24" s="80" t="s">
        <v>57</v>
      </c>
    </row>
    <row r="25" spans="2:11" x14ac:dyDescent="0.2">
      <c r="B25" s="81" t="s">
        <v>64</v>
      </c>
      <c r="C25" s="92">
        <v>3100847.2149700937</v>
      </c>
      <c r="D25" s="92">
        <v>487192.73000000004</v>
      </c>
      <c r="E25" s="92">
        <v>103651.22374999999</v>
      </c>
      <c r="F25" s="92">
        <v>3963753.5996950092</v>
      </c>
      <c r="G25" s="92">
        <v>1247374.69</v>
      </c>
      <c r="H25" s="92">
        <v>3734.5999999999995</v>
      </c>
      <c r="I25" s="92">
        <v>159737.42630000002</v>
      </c>
      <c r="J25" s="92">
        <f>SUM(C25:I25)</f>
        <v>9066291.4847151022</v>
      </c>
    </row>
    <row r="26" spans="2:11" x14ac:dyDescent="0.2">
      <c r="B26" s="81" t="s">
        <v>65</v>
      </c>
      <c r="C26" s="92">
        <v>2444690.8490333799</v>
      </c>
      <c r="D26" s="92">
        <v>-214283.32</v>
      </c>
      <c r="E26" s="92">
        <v>124508.68445</v>
      </c>
      <c r="F26" s="92">
        <v>3875001.8652042127</v>
      </c>
      <c r="G26" s="92">
        <v>573089.92000000004</v>
      </c>
      <c r="H26" s="92">
        <v>7370.5599999999995</v>
      </c>
      <c r="I26" s="92">
        <v>164555.42547499997</v>
      </c>
      <c r="J26" s="92">
        <f>SUM(C26:I26)</f>
        <v>6974933.9841625933</v>
      </c>
    </row>
    <row r="27" spans="2:11" x14ac:dyDescent="0.2">
      <c r="B27" s="115"/>
    </row>
    <row r="28" spans="2:11" x14ac:dyDescent="0.2">
      <c r="B28" s="115"/>
    </row>
    <row r="29" spans="2:11" x14ac:dyDescent="0.2">
      <c r="B29" s="114" t="s">
        <v>66</v>
      </c>
      <c r="C29" s="78" t="s">
        <v>12</v>
      </c>
      <c r="D29" s="79" t="s">
        <v>13</v>
      </c>
      <c r="E29" s="79" t="s">
        <v>14</v>
      </c>
      <c r="F29" s="79" t="s">
        <v>15</v>
      </c>
      <c r="G29" s="79" t="s">
        <v>16</v>
      </c>
      <c r="H29" s="79" t="s">
        <v>17</v>
      </c>
      <c r="I29" s="79" t="s">
        <v>18</v>
      </c>
      <c r="J29" s="80" t="s">
        <v>57</v>
      </c>
    </row>
    <row r="30" spans="2:11" x14ac:dyDescent="0.2">
      <c r="B30" s="81" t="s">
        <v>64</v>
      </c>
      <c r="C30" s="92">
        <v>40146777.641088679</v>
      </c>
      <c r="D30" s="92">
        <v>43338887.211128324</v>
      </c>
      <c r="E30" s="92">
        <v>3186793.8730089222</v>
      </c>
      <c r="F30" s="92">
        <v>26654319.966602594</v>
      </c>
      <c r="G30" s="92">
        <v>11132666.39836395</v>
      </c>
      <c r="H30" s="92">
        <v>36233.272191780823</v>
      </c>
      <c r="I30" s="92">
        <v>1267192.6608219177</v>
      </c>
      <c r="J30" s="92">
        <f>SUM(C30:I30)</f>
        <v>125762871.02320616</v>
      </c>
    </row>
    <row r="31" spans="2:11" x14ac:dyDescent="0.2">
      <c r="B31" s="81" t="s">
        <v>65</v>
      </c>
      <c r="C31" s="92">
        <v>35999426.158919431</v>
      </c>
      <c r="D31" s="92">
        <v>41845432.572336607</v>
      </c>
      <c r="E31" s="92">
        <v>2530651.1304812739</v>
      </c>
      <c r="F31" s="92">
        <v>25686858.473973099</v>
      </c>
      <c r="G31" s="92">
        <v>10340321.158572</v>
      </c>
      <c r="H31" s="92">
        <v>22981.582499999997</v>
      </c>
      <c r="I31" s="92">
        <v>1442573.7105856983</v>
      </c>
      <c r="J31" s="92">
        <f>SUM(C31:I31)</f>
        <v>117868244.7873681</v>
      </c>
    </row>
    <row r="32" spans="2:11" x14ac:dyDescent="0.2">
      <c r="B32" s="115"/>
    </row>
    <row r="33" spans="2:11" x14ac:dyDescent="0.2">
      <c r="B33" s="114" t="s">
        <v>73</v>
      </c>
      <c r="C33" s="78" t="s">
        <v>12</v>
      </c>
      <c r="D33" s="79" t="s">
        <v>13</v>
      </c>
      <c r="E33" s="79" t="s">
        <v>14</v>
      </c>
      <c r="F33" s="79" t="s">
        <v>15</v>
      </c>
      <c r="G33" s="79" t="s">
        <v>16</v>
      </c>
      <c r="H33" s="79" t="s">
        <v>17</v>
      </c>
      <c r="I33" s="79" t="s">
        <v>18</v>
      </c>
      <c r="J33" s="80" t="s">
        <v>57</v>
      </c>
    </row>
    <row r="34" spans="2:11" x14ac:dyDescent="0.2">
      <c r="B34" s="81" t="s">
        <v>64</v>
      </c>
      <c r="C34" s="92">
        <v>24027906.855007779</v>
      </c>
      <c r="D34" s="92">
        <v>40538761.680722706</v>
      </c>
      <c r="E34" s="92">
        <v>2216194.9890667005</v>
      </c>
      <c r="F34" s="92">
        <v>10823288.704977645</v>
      </c>
      <c r="G34" s="92">
        <v>7902884.6903431211</v>
      </c>
      <c r="H34" s="92">
        <v>19566.176249999997</v>
      </c>
      <c r="I34" s="92">
        <v>308480.56213574565</v>
      </c>
      <c r="J34" s="92">
        <f>SUM(C34:I34)</f>
        <v>85837083.658503681</v>
      </c>
    </row>
    <row r="35" spans="2:11" x14ac:dyDescent="0.2">
      <c r="B35" s="81" t="s">
        <v>65</v>
      </c>
      <c r="C35" s="92">
        <v>24370298.114107575</v>
      </c>
      <c r="D35" s="92">
        <v>39149632.375635311</v>
      </c>
      <c r="E35" s="92">
        <v>1444250.6366686823</v>
      </c>
      <c r="F35" s="92">
        <v>9401332.6193451155</v>
      </c>
      <c r="G35" s="92">
        <v>7869182.7461889721</v>
      </c>
      <c r="H35" s="92">
        <v>15240.549583333328</v>
      </c>
      <c r="I35" s="92">
        <v>318446.9123307782</v>
      </c>
      <c r="J35" s="92">
        <f>SUM(C35:I35)</f>
        <v>82568383.953859761</v>
      </c>
    </row>
    <row r="36" spans="2:11" x14ac:dyDescent="0.2">
      <c r="B36" s="115"/>
    </row>
    <row r="37" spans="2:11" x14ac:dyDescent="0.2">
      <c r="B37" s="115"/>
    </row>
    <row r="38" spans="2:11" x14ac:dyDescent="0.2">
      <c r="B38" s="114" t="s">
        <v>81</v>
      </c>
      <c r="C38" s="78" t="s">
        <v>12</v>
      </c>
      <c r="D38" s="79" t="s">
        <v>13</v>
      </c>
      <c r="E38" s="79" t="s">
        <v>14</v>
      </c>
      <c r="F38" s="79" t="s">
        <v>15</v>
      </c>
      <c r="G38" s="79" t="s">
        <v>16</v>
      </c>
      <c r="H38" s="79" t="s">
        <v>17</v>
      </c>
      <c r="I38" s="79" t="s">
        <v>18</v>
      </c>
      <c r="J38" s="80" t="s">
        <v>57</v>
      </c>
    </row>
    <row r="39" spans="2:11" x14ac:dyDescent="0.2">
      <c r="B39" s="81" t="s">
        <v>64</v>
      </c>
      <c r="C39" s="93">
        <f t="shared" ref="C39:J39" si="0">C17/C30</f>
        <v>6.4827171898737421E-2</v>
      </c>
      <c r="D39" s="93">
        <f>D17/D30</f>
        <v>0.10698720286959591</v>
      </c>
      <c r="E39" s="93">
        <f t="shared" si="0"/>
        <v>3.3045542560537815E-2</v>
      </c>
      <c r="F39" s="93">
        <f t="shared" si="0"/>
        <v>3.2656378996092611E-2</v>
      </c>
      <c r="G39" s="93">
        <f t="shared" si="0"/>
        <v>9.2974175159315442E-2</v>
      </c>
      <c r="H39" s="93">
        <f t="shared" si="0"/>
        <v>0.37549706181561543</v>
      </c>
      <c r="I39" s="93">
        <f t="shared" si="0"/>
        <v>6.3994315513313735E-2</v>
      </c>
      <c r="J39" s="93">
        <f t="shared" si="0"/>
        <v>7.4304922388274602E-2</v>
      </c>
    </row>
    <row r="40" spans="2:11" ht="15" x14ac:dyDescent="0.25">
      <c r="B40" s="81" t="s">
        <v>65</v>
      </c>
      <c r="C40" s="93">
        <f>C18/C31</f>
        <v>7.0353164739391627E-2</v>
      </c>
      <c r="D40" s="93">
        <f t="shared" ref="D40:J40" si="1">D18/D31</f>
        <v>0.11386337772321251</v>
      </c>
      <c r="E40" s="93">
        <f t="shared" si="1"/>
        <v>4.0857738655884074E-2</v>
      </c>
      <c r="F40" s="93">
        <f t="shared" si="1"/>
        <v>8.036621468656685E-2</v>
      </c>
      <c r="G40" s="93">
        <f t="shared" si="1"/>
        <v>0.10364150178701365</v>
      </c>
      <c r="H40" s="93">
        <f t="shared" si="1"/>
        <v>0.45142035380274242</v>
      </c>
      <c r="I40" s="93">
        <f t="shared" si="1"/>
        <v>5.8256368662006106E-2</v>
      </c>
      <c r="J40" s="93">
        <f t="shared" si="1"/>
        <v>9.0195523080371529E-2</v>
      </c>
      <c r="K40" s="117"/>
    </row>
    <row r="41" spans="2:11" x14ac:dyDescent="0.2">
      <c r="B41" s="118" t="s">
        <v>82</v>
      </c>
    </row>
    <row r="42" spans="2:11" x14ac:dyDescent="0.2">
      <c r="B42" s="115"/>
    </row>
    <row r="43" spans="2:11" x14ac:dyDescent="0.2">
      <c r="B43" s="114" t="s">
        <v>83</v>
      </c>
      <c r="C43" s="78" t="s">
        <v>12</v>
      </c>
      <c r="D43" s="79" t="s">
        <v>13</v>
      </c>
      <c r="E43" s="79" t="s">
        <v>14</v>
      </c>
      <c r="F43" s="79" t="s">
        <v>15</v>
      </c>
      <c r="G43" s="79" t="s">
        <v>16</v>
      </c>
      <c r="H43" s="79" t="s">
        <v>17</v>
      </c>
      <c r="I43" s="79" t="s">
        <v>18</v>
      </c>
      <c r="J43" s="80" t="s">
        <v>57</v>
      </c>
    </row>
    <row r="44" spans="2:11" x14ac:dyDescent="0.2">
      <c r="B44" s="81" t="s">
        <v>64</v>
      </c>
      <c r="C44" s="93">
        <f t="shared" ref="C44:J45" si="2">C21/C30</f>
        <v>0.14553626905389061</v>
      </c>
      <c r="D44" s="93">
        <f t="shared" si="2"/>
        <v>0.28690615384218437</v>
      </c>
      <c r="E44" s="93">
        <f t="shared" si="2"/>
        <v>0.15718008494061539</v>
      </c>
      <c r="F44" s="93">
        <f t="shared" si="2"/>
        <v>0.22136634538529434</v>
      </c>
      <c r="G44" s="93">
        <f t="shared" si="2"/>
        <v>0.20661512954674166</v>
      </c>
      <c r="H44" s="93">
        <f t="shared" si="2"/>
        <v>0.40346923353284553</v>
      </c>
      <c r="I44" s="93">
        <f t="shared" si="2"/>
        <v>0.58372076723903943</v>
      </c>
      <c r="J44" s="93">
        <f t="shared" si="2"/>
        <v>0.22051626503585209</v>
      </c>
    </row>
    <row r="45" spans="2:11" x14ac:dyDescent="0.2">
      <c r="B45" s="81" t="s">
        <v>65</v>
      </c>
      <c r="C45" s="93">
        <f t="shared" si="2"/>
        <v>0.14373081882365848</v>
      </c>
      <c r="D45" s="93">
        <f t="shared" si="2"/>
        <v>0.28866383652910449</v>
      </c>
      <c r="E45" s="93">
        <f t="shared" si="2"/>
        <v>-1.8422668522177429E-2</v>
      </c>
      <c r="F45" s="93">
        <f t="shared" si="2"/>
        <v>0.26967180080902614</v>
      </c>
      <c r="G45" s="93">
        <f t="shared" si="2"/>
        <v>0.20051729136923235</v>
      </c>
      <c r="H45" s="93">
        <f t="shared" si="2"/>
        <v>0.34619009177588661</v>
      </c>
      <c r="I45" s="93">
        <f t="shared" si="2"/>
        <v>0.42531259556294176</v>
      </c>
      <c r="J45" s="93">
        <f t="shared" si="2"/>
        <v>0.2276168966945514</v>
      </c>
    </row>
    <row r="46" spans="2:11" x14ac:dyDescent="0.2">
      <c r="B46" s="118" t="s">
        <v>84</v>
      </c>
    </row>
    <row r="47" spans="2:11" x14ac:dyDescent="0.2">
      <c r="B47" s="115"/>
    </row>
    <row r="48" spans="2:11" x14ac:dyDescent="0.2">
      <c r="B48" s="114" t="s">
        <v>85</v>
      </c>
      <c r="C48" s="78" t="s">
        <v>12</v>
      </c>
      <c r="D48" s="79" t="s">
        <v>13</v>
      </c>
      <c r="E48" s="79" t="s">
        <v>14</v>
      </c>
      <c r="F48" s="79" t="s">
        <v>15</v>
      </c>
      <c r="G48" s="79" t="s">
        <v>16</v>
      </c>
      <c r="H48" s="79" t="s">
        <v>17</v>
      </c>
      <c r="I48" s="79" t="s">
        <v>18</v>
      </c>
      <c r="J48" s="80" t="s">
        <v>57</v>
      </c>
    </row>
    <row r="49" spans="2:27" x14ac:dyDescent="0.2">
      <c r="B49" s="81" t="s">
        <v>64</v>
      </c>
      <c r="C49" s="93">
        <f t="shared" ref="C49:J50" si="3">C17/C34</f>
        <v>0.10831580424479723</v>
      </c>
      <c r="D49" s="93">
        <f t="shared" si="3"/>
        <v>0.11437710788300677</v>
      </c>
      <c r="E49" s="93">
        <f t="shared" si="3"/>
        <v>4.751808080142176E-2</v>
      </c>
      <c r="F49" s="93">
        <f t="shared" si="3"/>
        <v>8.0422281844166207E-2</v>
      </c>
      <c r="G49" s="93">
        <f t="shared" si="3"/>
        <v>0.1309712233276652</v>
      </c>
      <c r="H49" s="93">
        <f t="shared" si="3"/>
        <v>0.69535749214050679</v>
      </c>
      <c r="I49" s="93">
        <f t="shared" si="3"/>
        <v>0.26287921155015481</v>
      </c>
      <c r="J49" s="93">
        <f t="shared" si="3"/>
        <v>0.10886670390484725</v>
      </c>
    </row>
    <row r="50" spans="2:27" x14ac:dyDescent="0.2">
      <c r="B50" s="81" t="s">
        <v>65</v>
      </c>
      <c r="C50" s="93">
        <f t="shared" si="3"/>
        <v>0.10392460310593815</v>
      </c>
      <c r="D50" s="93">
        <f t="shared" si="3"/>
        <v>0.12170388343008963</v>
      </c>
      <c r="E50" s="93">
        <f t="shared" si="3"/>
        <v>7.1591924485432057E-2</v>
      </c>
      <c r="F50" s="93">
        <f t="shared" si="3"/>
        <v>0.21958116645027087</v>
      </c>
      <c r="G50" s="93">
        <f t="shared" si="3"/>
        <v>0.1361877654135622</v>
      </c>
      <c r="H50" s="93">
        <f t="shared" si="3"/>
        <v>0.68070734892933504</v>
      </c>
      <c r="I50" s="93">
        <f t="shared" si="3"/>
        <v>0.2639030326621763</v>
      </c>
      <c r="J50" s="93">
        <f t="shared" si="3"/>
        <v>0.12875615924737949</v>
      </c>
    </row>
    <row r="51" spans="2:27" x14ac:dyDescent="0.2">
      <c r="B51" s="118" t="s">
        <v>86</v>
      </c>
    </row>
    <row r="52" spans="2:27" x14ac:dyDescent="0.2">
      <c r="B52" s="115"/>
    </row>
    <row r="53" spans="2:27" x14ac:dyDescent="0.2">
      <c r="B53" s="114" t="s">
        <v>87</v>
      </c>
      <c r="C53" s="78" t="s">
        <v>12</v>
      </c>
      <c r="D53" s="79" t="s">
        <v>13</v>
      </c>
      <c r="E53" s="79" t="s">
        <v>14</v>
      </c>
      <c r="F53" s="79" t="s">
        <v>15</v>
      </c>
      <c r="G53" s="79" t="s">
        <v>16</v>
      </c>
      <c r="H53" s="79" t="s">
        <v>17</v>
      </c>
      <c r="I53" s="79" t="s">
        <v>18</v>
      </c>
      <c r="J53" s="80" t="s">
        <v>57</v>
      </c>
      <c r="K53" s="95"/>
    </row>
    <row r="54" spans="2:27" x14ac:dyDescent="0.2">
      <c r="B54" s="81" t="s">
        <v>64</v>
      </c>
      <c r="C54" s="93">
        <f>(C21-C25)/C34</f>
        <v>0.11411585012360911</v>
      </c>
      <c r="D54" s="93">
        <f t="shared" ref="D54:J55" si="4">(D21-D25)/D34</f>
        <v>0.29470561547088858</v>
      </c>
      <c r="E54" s="93">
        <f t="shared" si="4"/>
        <v>0.17924835578888637</v>
      </c>
      <c r="F54" s="93">
        <f t="shared" si="4"/>
        <v>0.17893043905882655</v>
      </c>
      <c r="G54" s="93">
        <f t="shared" si="4"/>
        <v>0.1332175099789942</v>
      </c>
      <c r="H54" s="93">
        <f t="shared" si="4"/>
        <v>0.55628705478950058</v>
      </c>
      <c r="I54" s="93">
        <f t="shared" si="4"/>
        <v>1.8800187664966883</v>
      </c>
      <c r="J54" s="93">
        <f t="shared" si="4"/>
        <v>0.21746390159026177</v>
      </c>
      <c r="K54" s="95"/>
    </row>
    <row r="55" spans="2:27" x14ac:dyDescent="0.2">
      <c r="B55" s="81" t="s">
        <v>65</v>
      </c>
      <c r="C55" s="93">
        <f>(C22-C26)/C35</f>
        <v>0.11200257531481965</v>
      </c>
      <c r="D55" s="93">
        <f t="shared" si="4"/>
        <v>0.31401435164437203</v>
      </c>
      <c r="E55" s="93">
        <f t="shared" si="4"/>
        <v>-0.11849053552564789</v>
      </c>
      <c r="F55" s="93">
        <f t="shared" si="4"/>
        <v>0.32463690416809288</v>
      </c>
      <c r="G55" s="93">
        <f t="shared" si="4"/>
        <v>0.19065807962477721</v>
      </c>
      <c r="H55" s="93">
        <f t="shared" si="4"/>
        <v>3.8413060607100834E-2</v>
      </c>
      <c r="I55" s="93">
        <f t="shared" si="4"/>
        <v>1.4099346744448622</v>
      </c>
      <c r="J55" s="93">
        <f t="shared" si="4"/>
        <v>0.24045365989319178</v>
      </c>
    </row>
    <row r="56" spans="2:27" x14ac:dyDescent="0.2">
      <c r="B56" s="118" t="s">
        <v>88</v>
      </c>
    </row>
    <row r="57" spans="2:27" x14ac:dyDescent="0.2">
      <c r="C57" s="119"/>
    </row>
    <row r="58" spans="2:27" x14ac:dyDescent="0.2">
      <c r="B58" s="120"/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</row>
    <row r="59" spans="2:27" ht="12.75" customHeight="1" x14ac:dyDescent="0.2">
      <c r="B59" s="46" t="s">
        <v>53</v>
      </c>
      <c r="C59" s="51"/>
      <c r="D59" s="51"/>
      <c r="E59" s="51"/>
      <c r="F59" s="51"/>
      <c r="G59" s="51"/>
      <c r="H59" s="51"/>
      <c r="I59" s="51"/>
      <c r="J59" s="51"/>
    </row>
    <row r="60" spans="2:27" x14ac:dyDescent="0.2">
      <c r="B60" s="5" t="s">
        <v>54</v>
      </c>
    </row>
    <row r="61" spans="2:27" x14ac:dyDescent="0.2">
      <c r="B61" s="51"/>
    </row>
    <row r="62" spans="2:27" x14ac:dyDescent="0.2">
      <c r="B62" s="52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05"/>
      <c r="T62" s="105"/>
      <c r="U62" s="105"/>
      <c r="V62" s="105"/>
      <c r="W62" s="105"/>
      <c r="X62" s="105"/>
      <c r="Y62" s="124"/>
      <c r="Z62" s="124"/>
      <c r="AA62" s="124"/>
    </row>
    <row r="63" spans="2:27" ht="15" x14ac:dyDescent="0.25">
      <c r="B63" s="51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</row>
    <row r="64" spans="2:27" ht="15" x14ac:dyDescent="0.25">
      <c r="B64" s="51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</row>
  </sheetData>
  <pageMargins left="0.70866141732283472" right="0.70866141732283472" top="0.23622047244094491" bottom="0.19685039370078741" header="0.15748031496062992" footer="0.1574803149606299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Life Premiums</vt:lpstr>
      <vt:lpstr>Life Premiums incl A&amp;H</vt:lpstr>
      <vt:lpstr>Life Claims </vt:lpstr>
      <vt:lpstr>Life New Business</vt:lpstr>
      <vt:lpstr>NL Premiums</vt:lpstr>
      <vt:lpstr>NL Claim Ratios</vt:lpstr>
      <vt:lpstr>NL Expense Ratios</vt:lpstr>
      <vt:lpstr>'Life Claims '!Print_Area</vt:lpstr>
      <vt:lpstr>'Life New Business'!Print_Area</vt:lpstr>
      <vt:lpstr>'Life Premiums'!Print_Area</vt:lpstr>
      <vt:lpstr>'Life Premiums incl A&amp;H'!Print_Area</vt:lpstr>
      <vt:lpstr>'NL Claim Ratios'!Print_Area</vt:lpstr>
      <vt:lpstr>'NL Expense Ratios'!Print_Area</vt:lpstr>
      <vt:lpstr>'NL Premiums'!Print_Area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Pampakas</dc:creator>
  <cp:lastModifiedBy>Yiannis Pambakas</cp:lastModifiedBy>
  <cp:lastPrinted>2019-05-23T10:11:58Z</cp:lastPrinted>
  <dcterms:created xsi:type="dcterms:W3CDTF">2019-05-23T10:05:56Z</dcterms:created>
  <dcterms:modified xsi:type="dcterms:W3CDTF">2020-09-30T07:10:51Z</dcterms:modified>
</cp:coreProperties>
</file>